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'3部门支出总表'!$A$1:$G$22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<sst xmlns="http://schemas.openxmlformats.org/spreadsheetml/2006/main" count="612" uniqueCount="353">
  <si>
    <t>2023年 调兵山市科学技术协会 预算公开报表</t>
  </si>
  <si>
    <t>总计(合计)</t>
  </si>
  <si>
    <t>附表1：</t>
  </si>
  <si>
    <t>2023年收支预算总表</t>
  </si>
  <si>
    <t>调兵山市科学技术协会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</si>
  <si>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</si>
  <si>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</si>
  <si>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</si>
  <si>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</si>
  <si>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</si>
  <si>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</si>
  <si>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</si>
  <si>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</si>
  <si>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</si>
  <si>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</si>
  <si>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</si>
  <si>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</si>
  <si>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</si>
  <si>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</si>
  <si>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</si>
  <si>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</si>
  <si>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</si>
  <si>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</si>
  <si>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 xml:space="preserve">   调兵山市科学技术协会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</si>
  <si>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</si>
  <si>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</si>
  <si>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</si>
  <si>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</si>
  <si>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</si>
  <si>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</si>
  <si>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301001调兵山市科学技术协会本级</t>
  </si>
  <si>
    <t>附表3：</t>
  </si>
  <si>
    <t>2023年支出预算表</t>
  </si>
  <si>
    <t>科目名称</t>
  </si>
  <si>
    <t>总计</t>
  </si>
  <si>
    <t>基本支出</t>
  </si>
  <si>
    <t>206科学技术支出</t>
  </si>
  <si>
    <t>2060701机构运行</t>
  </si>
  <si>
    <t>2060702科普活动</t>
  </si>
  <si>
    <t>208社会保障和就业支出</t>
  </si>
  <si>
    <t>2080505机关事业单位基本养老保险缴费支出</t>
  </si>
  <si>
    <t>210卫生健康支出</t>
  </si>
  <si>
    <t>2101101 行政单位医疗</t>
  </si>
  <si>
    <t>221住房保障支出</t>
  </si>
  <si>
    <t>2210201住房公积金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</si>
  <si>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</si>
  <si>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</si>
  <si>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</si>
  <si>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</si>
  <si>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</si>
  <si>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</si>
  <si>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</si>
  <si>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</si>
  <si>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</si>
  <si>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</si>
  <si>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</si>
  <si>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</si>
  <si>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</si>
  <si>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</si>
  <si>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</si>
  <si>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</si>
  <si>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</si>
  <si>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</si>
  <si>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</si>
  <si>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</si>
  <si>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</si>
  <si>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</si>
  <si>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</si>
  <si>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</si>
  <si>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</si>
  <si>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</si>
  <si>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</si>
  <si>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</si>
  <si>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</si>
  <si>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</si>
  <si>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</si>
  <si>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</si>
  <si>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</si>
  <si>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</si>
  <si>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</si>
  <si>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</si>
  <si>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</si>
  <si>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</si>
  <si>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</si>
  <si>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</si>
  <si>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</si>
  <si>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</si>
  <si>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</si>
  <si>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</si>
  <si>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</si>
  <si>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</si>
  <si>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</si>
  <si>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</si>
  <si>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</si>
  <si>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</si>
  <si>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</si>
  <si>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</si>
  <si>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</si>
  <si>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</si>
  <si>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</si>
  <si>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</si>
  <si>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</si>
  <si>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</si>
  <si>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</si>
  <si>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</si>
  <si>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</si>
  <si>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</si>
  <si>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</si>
  <si>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</si>
  <si>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</si>
  <si>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</si>
  <si>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</si>
  <si>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</si>
  <si>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</si>
  <si>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</si>
  <si>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</si>
  <si>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</si>
  <si>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</si>
  <si>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</si>
  <si>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</si>
  <si>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</si>
  <si>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</si>
  <si>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</si>
  <si>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</si>
  <si>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</si>
  <si>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</si>
  <si>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</si>
  <si>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</si>
  <si>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</si>
  <si>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</si>
  <si>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</si>
  <si>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</si>
  <si>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</si>
  <si>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</si>
  <si>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</si>
  <si>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</si>
  <si>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</si>
  <si>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</si>
  <si>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</si>
  <si>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</si>
  <si>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</si>
  <si>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</si>
  <si>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</si>
  <si>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</si>
  <si>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</si>
  <si>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</si>
  <si>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</si>
  <si>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</si>
  <si>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</si>
  <si>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</si>
  <si>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</si>
  <si>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</si>
  <si>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</si>
  <si>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</si>
  <si>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</si>
  <si>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</si>
  <si>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</si>
  <si>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</si>
  <si>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</si>
  <si>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</si>
  <si>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</si>
  <si>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</si>
  <si>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</si>
  <si>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</si>
  <si>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</si>
  <si>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</si>
  <si>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</si>
  <si>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</si>
  <si>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</si>
  <si>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</si>
  <si>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</si>
  <si>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</si>
  <si>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</si>
  <si>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</si>
  <si>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</si>
  <si>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</si>
  <si>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</si>
  <si>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</si>
  <si>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</si>
  <si>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</si>
  <si>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</si>
  <si>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</si>
  <si>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</si>
  <si>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</si>
  <si>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</si>
  <si>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</si>
  <si>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</si>
  <si>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</si>
  <si>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</si>
  <si>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</si>
  <si>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</si>
  <si>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</si>
  <si>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</si>
  <si>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</si>
  <si>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</si>
  <si>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</si>
  <si>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</si>
  <si>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</si>
  <si>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</si>
  <si>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</si>
  <si>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</si>
  <si>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</si>
  <si>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</si>
  <si>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</si>
  <si>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</si>
  <si>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</si>
  <si>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</si>
  <si>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</si>
  <si>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</si>
  <si>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</si>
  <si>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 xml:space="preserve">   调兵山市科学技术协会本级</t>
  </si>
  <si>
    <t>附表8：</t>
  </si>
  <si>
    <t>2023年财政拨款收入安排支出表</t>
  </si>
  <si>
    <t>科目代码</t>
  </si>
  <si>
    <t>类</t>
  </si>
  <si>
    <t>款</t>
  </si>
  <si>
    <t>项</t>
  </si>
  <si>
    <t xml:space="preserve">  调兵山市科学技术协会本级</t>
  </si>
  <si>
    <t>07</t>
  </si>
  <si>
    <t>科协</t>
  </si>
  <si>
    <t>01</t>
  </si>
  <si>
    <t>机构运行</t>
  </si>
  <si>
    <t>02</t>
  </si>
  <si>
    <t>科普活动</t>
  </si>
  <si>
    <t xml:space="preserve"> 社会保障和就业支出</t>
  </si>
  <si>
    <t>05</t>
  </si>
  <si>
    <t>行政事业单位养老支出</t>
  </si>
  <si>
    <t>附表9：</t>
  </si>
  <si>
    <t>2023年一般公共预算支出表</t>
  </si>
  <si>
    <t>科学技术支出206</t>
  </si>
  <si>
    <t>科协20607</t>
  </si>
  <si>
    <t xml:space="preserve">  机构运行2060701</t>
  </si>
  <si>
    <t xml:space="preserve">   科普活动2060702</t>
  </si>
  <si>
    <t xml:space="preserve">  行政事业单位养老支出2080505</t>
  </si>
  <si>
    <t xml:space="preserve">    机关事业单位基本养老保险缴费支出</t>
  </si>
  <si>
    <t xml:space="preserve">     住房公积金2210201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</si>
  <si>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</si>
  <si>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</si>
  <si>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</si>
  <si>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</si>
  <si>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</si>
  <si>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</si>
  <si>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</si>
  <si>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</si>
  <si>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</si>
  <si>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</si>
  <si>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</si>
  <si>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</si>
  <si>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</si>
  <si>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</si>
  <si>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</si>
  <si>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</si>
  <si>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</si>
  <si>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</si>
  <si>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</si>
  <si>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</si>
  <si>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</si>
  <si>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</si>
  <si>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</si>
  <si>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</si>
  <si>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</si>
  <si>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</si>
  <si>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</si>
  <si>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</si>
  <si>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</si>
  <si>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</si>
  <si>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</si>
  <si>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</si>
  <si>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</si>
  <si>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</si>
  <si>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</si>
  <si>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</si>
  <si>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</si>
  <si>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</si>
  <si>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</si>
  <si>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</si>
  <si>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</si>
  <si>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</si>
  <si>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</si>
  <si>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</si>
  <si>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</si>
  <si>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</si>
  <si>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</si>
  <si>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</si>
  <si>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</si>
  <si>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</si>
  <si>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</si>
  <si>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</si>
  <si>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</si>
  <si>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</si>
  <si>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</si>
  <si>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</si>
  <si>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</si>
  <si>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</si>
  <si>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</si>
  <si>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</si>
  <si>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</si>
  <si>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</si>
  <si>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</si>
  <si>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</si>
  <si>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</si>
  <si>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</si>
  <si>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</si>
  <si>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</si>
  <si>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</si>
  <si>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</si>
  <si>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</si>
  <si>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</si>
  <si>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</si>
  <si>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</si>
  <si>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</si>
  <si>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</si>
  <si>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</si>
  <si>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</si>
  <si>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</si>
  <si>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</si>
  <si>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</si>
  <si>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</si>
  <si>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</si>
  <si>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调兵山市科协技术协会本级</t>
  </si>
  <si>
    <t>2060702</t>
  </si>
  <si>
    <t>科普经费</t>
  </si>
  <si>
    <t>老科协活动经费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</si>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</sst>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"/>
    <numFmt numFmtId="177" formatCode="#,##0.000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22" applyNumberFormat="0" applyFont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0"/>
    <xf numFmtId="0" fontId="31" fillId="0" borderId="2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25" applyNumberFormat="0" applyAlignment="0" applyProtection="0">
      <alignment vertical="center"/>
    </xf>
    <xf numFmtId="0" fontId="33" fillId="17" borderId="21" applyNumberFormat="0" applyAlignment="0" applyProtection="0">
      <alignment vertical="center"/>
    </xf>
    <xf numFmtId="0" fontId="0" fillId="0" borderId="0">
      <alignment vertical="center"/>
    </xf>
    <xf numFmtId="0" fontId="34" fillId="18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1" fillId="0" borderId="0"/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19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  <xf numFmtId="0" fontId="40" fillId="0" borderId="0"/>
  </cellStyleXfs>
  <cellXfs count="329">
    <xf numFmtId="0" fontId="0" fillId="0" borderId="0" xfId="0">
      <alignment vertical="center"/>
    </xf>
    <xf numFmtId="0" fontId="1" fillId="0" borderId="0" xfId="34" applyFont="1"/>
    <xf numFmtId="0" fontId="2" fillId="0" borderId="0" xfId="34" applyFont="1" applyFill="1" applyAlignment="1">
      <alignment wrapText="1"/>
    </xf>
    <xf numFmtId="0" fontId="1" fillId="0" borderId="0" xfId="34"/>
    <xf numFmtId="0" fontId="2" fillId="0" borderId="0" xfId="34" applyFont="1"/>
    <xf numFmtId="0" fontId="3" fillId="0" borderId="0" xfId="59" applyFont="1" applyAlignment="1">
      <alignment horizontal="center" vertical="center"/>
    </xf>
    <xf numFmtId="0" fontId="2" fillId="0" borderId="1" xfId="34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4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4" applyNumberFormat="1" applyFont="1" applyFill="1" applyBorder="1" applyAlignment="1">
      <alignment vertical="center" wrapText="1"/>
    </xf>
    <xf numFmtId="49" fontId="2" fillId="0" borderId="3" xfId="34" applyNumberFormat="1" applyFont="1" applyFill="1" applyBorder="1" applyAlignment="1">
      <alignment horizontal="left" vertical="center" wrapText="1"/>
    </xf>
    <xf numFmtId="0" fontId="2" fillId="0" borderId="3" xfId="34" applyNumberFormat="1" applyFont="1" applyFill="1" applyBorder="1" applyAlignment="1">
      <alignment horizontal="left" vertical="center" wrapText="1"/>
    </xf>
    <xf numFmtId="0" fontId="2" fillId="0" borderId="1" xfId="65" applyFont="1" applyBorder="1" applyAlignment="1">
      <alignment horizontal="center" vertical="center" wrapText="1"/>
    </xf>
    <xf numFmtId="0" fontId="2" fillId="0" borderId="4" xfId="34" applyFont="1" applyBorder="1" applyAlignment="1">
      <alignment horizontal="center" vertical="center"/>
    </xf>
    <xf numFmtId="0" fontId="2" fillId="0" borderId="5" xfId="34" applyFont="1" applyBorder="1" applyAlignment="1">
      <alignment horizontal="center" vertical="center"/>
    </xf>
    <xf numFmtId="0" fontId="2" fillId="0" borderId="6" xfId="34" applyFont="1" applyBorder="1" applyAlignment="1">
      <alignment horizontal="center" vertical="center"/>
    </xf>
    <xf numFmtId="0" fontId="2" fillId="0" borderId="2" xfId="65" applyFont="1" applyBorder="1" applyAlignment="1">
      <alignment horizontal="center" vertical="center" wrapText="1"/>
    </xf>
    <xf numFmtId="0" fontId="2" fillId="0" borderId="3" xfId="65" applyFont="1" applyBorder="1" applyAlignment="1">
      <alignment horizontal="center" vertical="center" wrapText="1"/>
    </xf>
    <xf numFmtId="0" fontId="2" fillId="0" borderId="3" xfId="65" applyFont="1" applyFill="1" applyBorder="1" applyAlignment="1">
      <alignment horizontal="center" vertical="center" wrapText="1"/>
    </xf>
    <xf numFmtId="177" fontId="2" fillId="0" borderId="3" xfId="34" applyNumberFormat="1" applyFont="1" applyFill="1" applyBorder="1" applyAlignment="1">
      <alignment horizontal="left" vertical="center" wrapText="1"/>
    </xf>
    <xf numFmtId="0" fontId="2" fillId="0" borderId="3" xfId="34" applyNumberFormat="1" applyFont="1" applyFill="1" applyBorder="1" applyAlignment="1">
      <alignment horizontal="right" vertical="center" wrapText="1"/>
    </xf>
    <xf numFmtId="0" fontId="1" fillId="0" borderId="0" xfId="34" applyFont="1" applyAlignment="1">
      <alignment horizontal="right"/>
    </xf>
    <xf numFmtId="0" fontId="2" fillId="0" borderId="7" xfId="34" applyFont="1" applyBorder="1" applyAlignment="1">
      <alignment horizontal="center" vertical="center"/>
    </xf>
    <xf numFmtId="0" fontId="4" fillId="2" borderId="0" xfId="64" applyFont="1" applyFill="1"/>
    <xf numFmtId="0" fontId="0" fillId="0" borderId="0" xfId="64" applyFill="1"/>
    <xf numFmtId="0" fontId="0" fillId="2" borderId="0" xfId="64" applyFill="1"/>
    <xf numFmtId="0" fontId="2" fillId="0" borderId="0" xfId="0" applyFont="1">
      <alignment vertical="center"/>
    </xf>
    <xf numFmtId="49" fontId="5" fillId="2" borderId="0" xfId="64" applyNumberFormat="1" applyFont="1" applyFill="1" applyAlignment="1">
      <alignment horizontal="center" vertical="center"/>
    </xf>
    <xf numFmtId="49" fontId="1" fillId="2" borderId="0" xfId="64" applyNumberFormat="1" applyFont="1" applyFill="1" applyAlignment="1">
      <alignment vertical="center"/>
    </xf>
    <xf numFmtId="49" fontId="0" fillId="2" borderId="8" xfId="64" applyNumberFormat="1" applyFont="1" applyFill="1" applyBorder="1" applyAlignment="1">
      <alignment horizontal="center" vertical="center"/>
    </xf>
    <xf numFmtId="49" fontId="0" fillId="2" borderId="9" xfId="64" applyNumberFormat="1" applyFont="1" applyFill="1" applyBorder="1" applyAlignment="1">
      <alignment horizontal="center" vertical="center"/>
    </xf>
    <xf numFmtId="49" fontId="0" fillId="2" borderId="8" xfId="64" applyNumberFormat="1" applyFont="1" applyFill="1" applyBorder="1" applyAlignment="1">
      <alignment horizontal="center" vertical="center" wrapText="1"/>
    </xf>
    <xf numFmtId="49" fontId="0" fillId="2" borderId="10" xfId="64" applyNumberFormat="1" applyFont="1" applyFill="1" applyBorder="1" applyAlignment="1">
      <alignment horizontal="center" vertical="center"/>
    </xf>
    <xf numFmtId="176" fontId="0" fillId="2" borderId="8" xfId="64" applyNumberFormat="1" applyFont="1" applyFill="1" applyBorder="1" applyAlignment="1">
      <alignment horizontal="center" vertical="center"/>
    </xf>
    <xf numFmtId="178" fontId="0" fillId="2" borderId="8" xfId="64" applyNumberFormat="1" applyFont="1" applyFill="1" applyBorder="1" applyAlignment="1">
      <alignment horizontal="center" vertical="center"/>
    </xf>
    <xf numFmtId="49" fontId="0" fillId="0" borderId="8" xfId="64" applyNumberFormat="1" applyFont="1" applyFill="1" applyBorder="1" applyAlignment="1">
      <alignment vertical="center"/>
    </xf>
    <xf numFmtId="179" fontId="0" fillId="0" borderId="8" xfId="64" applyNumberFormat="1" applyFont="1" applyFill="1" applyBorder="1" applyAlignment="1">
      <alignment horizontal="right" vertical="center"/>
    </xf>
    <xf numFmtId="49" fontId="0" fillId="2" borderId="0" xfId="64" applyNumberFormat="1" applyFont="1" applyFill="1" applyAlignment="1">
      <alignment horizontal="right" vertical="center"/>
    </xf>
    <xf numFmtId="0" fontId="4" fillId="0" borderId="0" xfId="79" applyFont="1">
      <alignment vertical="center"/>
    </xf>
    <xf numFmtId="0" fontId="0" fillId="0" borderId="0" xfId="79" applyFont="1">
      <alignment vertical="center"/>
    </xf>
    <xf numFmtId="0" fontId="0" fillId="0" borderId="0" xfId="0" applyFont="1">
      <alignment vertical="center"/>
    </xf>
    <xf numFmtId="0" fontId="0" fillId="0" borderId="0" xfId="79">
      <alignment vertical="center"/>
    </xf>
    <xf numFmtId="0" fontId="2" fillId="0" borderId="0" xfId="66" applyFont="1" applyAlignment="1">
      <alignment vertical="center"/>
    </xf>
    <xf numFmtId="0" fontId="5" fillId="0" borderId="0" xfId="79" applyFont="1" applyFill="1" applyAlignment="1">
      <alignment horizontal="center" vertical="center"/>
    </xf>
    <xf numFmtId="0" fontId="2" fillId="0" borderId="0" xfId="79" applyFont="1">
      <alignment vertical="center"/>
    </xf>
    <xf numFmtId="0" fontId="2" fillId="0" borderId="1" xfId="79" applyNumberFormat="1" applyFont="1" applyFill="1" applyBorder="1" applyAlignment="1" applyProtection="1">
      <alignment horizontal="center" vertical="center"/>
    </xf>
    <xf numFmtId="0" fontId="2" fillId="0" borderId="4" xfId="79" applyNumberFormat="1" applyFont="1" applyFill="1" applyBorder="1" applyAlignment="1" applyProtection="1">
      <alignment horizontal="center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2" fillId="0" borderId="4" xfId="66" applyFont="1" applyFill="1" applyBorder="1" applyAlignment="1">
      <alignment horizontal="center" vertical="center" wrapText="1"/>
    </xf>
    <xf numFmtId="0" fontId="2" fillId="0" borderId="5" xfId="66" applyFont="1" applyFill="1" applyBorder="1" applyAlignment="1">
      <alignment horizontal="center" vertical="center" wrapText="1"/>
    </xf>
    <xf numFmtId="0" fontId="2" fillId="0" borderId="2" xfId="79" applyNumberFormat="1" applyFont="1" applyFill="1" applyBorder="1" applyAlignment="1" applyProtection="1">
      <alignment horizontal="center" vertical="center"/>
    </xf>
    <xf numFmtId="0" fontId="2" fillId="0" borderId="11" xfId="79" applyNumberFormat="1" applyFont="1" applyFill="1" applyBorder="1" applyAlignment="1" applyProtection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5"/>
    <xf numFmtId="0" fontId="0" fillId="0" borderId="0" xfId="79" applyFill="1">
      <alignment vertical="center"/>
    </xf>
    <xf numFmtId="0" fontId="2" fillId="0" borderId="0" xfId="79" applyFont="1" applyAlignment="1">
      <alignment horizontal="right" vertical="center"/>
    </xf>
    <xf numFmtId="0" fontId="2" fillId="0" borderId="6" xfId="66" applyFont="1" applyFill="1" applyBorder="1" applyAlignment="1">
      <alignment horizontal="center" vertical="center" wrapText="1"/>
    </xf>
    <xf numFmtId="4" fontId="2" fillId="0" borderId="1" xfId="66" applyNumberFormat="1" applyFont="1" applyFill="1" applyBorder="1" applyAlignment="1">
      <alignment horizontal="center" vertical="center" wrapText="1"/>
    </xf>
    <xf numFmtId="0" fontId="2" fillId="0" borderId="12" xfId="66" applyFont="1" applyFill="1" applyBorder="1" applyAlignment="1">
      <alignment horizontal="center" vertical="center" wrapText="1"/>
    </xf>
    <xf numFmtId="4" fontId="2" fillId="0" borderId="2" xfId="66" applyNumberFormat="1" applyFont="1" applyFill="1" applyBorder="1" applyAlignment="1">
      <alignment horizontal="center" vertical="center" wrapText="1"/>
    </xf>
    <xf numFmtId="0" fontId="5" fillId="0" borderId="0" xfId="79" applyFont="1" applyFill="1" applyAlignment="1">
      <alignment horizontal="center" vertical="center" wrapText="1"/>
    </xf>
    <xf numFmtId="0" fontId="2" fillId="0" borderId="8" xfId="79" applyNumberFormat="1" applyFont="1" applyFill="1" applyBorder="1" applyAlignment="1" applyProtection="1">
      <alignment horizontal="center" vertical="center"/>
    </xf>
    <xf numFmtId="0" fontId="2" fillId="0" borderId="9" xfId="79" applyNumberFormat="1" applyFont="1" applyFill="1" applyBorder="1" applyAlignment="1" applyProtection="1">
      <alignment horizontal="center" vertical="center"/>
    </xf>
    <xf numFmtId="0" fontId="2" fillId="0" borderId="8" xfId="79" applyNumberFormat="1" applyFont="1" applyFill="1" applyBorder="1" applyAlignment="1" applyProtection="1">
      <alignment horizontal="center" vertical="center" wrapText="1"/>
    </xf>
    <xf numFmtId="0" fontId="2" fillId="0" borderId="9" xfId="79" applyNumberFormat="1" applyFont="1" applyFill="1" applyBorder="1" applyAlignment="1" applyProtection="1">
      <alignment horizontal="center" vertical="center" wrapText="1"/>
    </xf>
    <xf numFmtId="0" fontId="2" fillId="0" borderId="8" xfId="66" applyFont="1" applyFill="1" applyBorder="1" applyAlignment="1">
      <alignment horizontal="center" vertical="center" wrapText="1"/>
    </xf>
    <xf numFmtId="0" fontId="2" fillId="0" borderId="13" xfId="79" applyNumberFormat="1" applyFont="1" applyFill="1" applyBorder="1" applyAlignment="1" applyProtection="1">
      <alignment horizontal="center" vertical="center"/>
    </xf>
    <xf numFmtId="0" fontId="2" fillId="0" borderId="13" xfId="79" applyNumberFormat="1" applyFont="1" applyFill="1" applyBorder="1" applyAlignment="1" applyProtection="1">
      <alignment horizontal="center" vertical="center" wrapText="1"/>
    </xf>
    <xf numFmtId="49" fontId="2" fillId="0" borderId="3" xfId="79" applyNumberFormat="1" applyFont="1" applyFill="1" applyBorder="1" applyAlignment="1" applyProtection="1">
      <alignment horizontal="left" vertical="center" wrapText="1"/>
    </xf>
    <xf numFmtId="49" fontId="2" fillId="0" borderId="4" xfId="79" applyNumberFormat="1" applyFont="1" applyFill="1" applyBorder="1" applyAlignment="1" applyProtection="1">
      <alignment horizontal="left" vertical="center" wrapText="1"/>
    </xf>
    <xf numFmtId="180" fontId="2" fillId="3" borderId="4" xfId="79" applyNumberFormat="1" applyFont="1" applyFill="1" applyBorder="1" applyAlignment="1" applyProtection="1">
      <alignment horizontal="right" vertical="center" wrapText="1"/>
    </xf>
    <xf numFmtId="180" fontId="2" fillId="3" borderId="3" xfId="79" applyNumberFormat="1" applyFont="1" applyFill="1" applyBorder="1" applyAlignment="1" applyProtection="1">
      <alignment horizontal="right" vertical="center" wrapText="1"/>
    </xf>
    <xf numFmtId="180" fontId="2" fillId="0" borderId="6" xfId="79" applyNumberFormat="1" applyFont="1" applyFill="1" applyBorder="1" applyAlignment="1" applyProtection="1">
      <alignment horizontal="right" vertical="center" wrapText="1"/>
    </xf>
    <xf numFmtId="180" fontId="2" fillId="0" borderId="3" xfId="79" applyNumberFormat="1" applyFont="1" applyFill="1" applyBorder="1" applyAlignment="1" applyProtection="1">
      <alignment horizontal="right" vertical="center" wrapText="1"/>
    </xf>
    <xf numFmtId="4" fontId="2" fillId="0" borderId="8" xfId="66" applyNumberFormat="1" applyFont="1" applyFill="1" applyBorder="1" applyAlignment="1">
      <alignment horizontal="center" vertical="center" wrapText="1"/>
    </xf>
    <xf numFmtId="0" fontId="0" fillId="0" borderId="8" xfId="79" applyFont="1" applyBorder="1" applyAlignment="1">
      <alignment horizontal="center" vertical="center" wrapText="1"/>
    </xf>
    <xf numFmtId="0" fontId="0" fillId="0" borderId="8" xfId="79" applyFont="1" applyFill="1" applyBorder="1" applyAlignment="1">
      <alignment horizontal="center" vertical="center" wrapText="1"/>
    </xf>
    <xf numFmtId="180" fontId="2" fillId="0" borderId="3" xfId="79" applyNumberFormat="1" applyFont="1" applyFill="1" applyBorder="1" applyAlignment="1">
      <alignment horizontal="right" vertical="center" wrapText="1"/>
    </xf>
    <xf numFmtId="180" fontId="0" fillId="0" borderId="3" xfId="79" applyNumberFormat="1" applyFill="1" applyBorder="1" applyAlignment="1">
      <alignment horizontal="right" vertical="center"/>
    </xf>
    <xf numFmtId="49" fontId="0" fillId="0" borderId="3" xfId="79" applyNumberFormat="1" applyFill="1" applyBorder="1" applyAlignment="1">
      <alignment horizontal="left" vertical="center" wrapText="1"/>
    </xf>
    <xf numFmtId="0" fontId="4" fillId="0" borderId="0" xfId="69" applyFont="1"/>
    <xf numFmtId="0" fontId="2" fillId="0" borderId="0" xfId="69" applyFont="1" applyAlignment="1">
      <alignment horizontal="center"/>
    </xf>
    <xf numFmtId="0" fontId="6" fillId="0" borderId="0" xfId="69" applyFont="1" applyFill="1"/>
    <xf numFmtId="0" fontId="2" fillId="0" borderId="0" xfId="69" applyFont="1" applyFill="1"/>
    <xf numFmtId="0" fontId="1" fillId="0" borderId="0" xfId="69"/>
    <xf numFmtId="0" fontId="2" fillId="0" borderId="0" xfId="69" applyFont="1" applyAlignment="1">
      <alignment horizontal="left" vertical="center"/>
    </xf>
    <xf numFmtId="0" fontId="7" fillId="0" borderId="0" xfId="69" applyFont="1" applyAlignment="1">
      <alignment horizontal="center" vertical="center"/>
    </xf>
    <xf numFmtId="0" fontId="2" fillId="0" borderId="0" xfId="69" applyFont="1"/>
    <xf numFmtId="0" fontId="2" fillId="0" borderId="0" xfId="69" applyFont="1" applyAlignment="1">
      <alignment horizontal="right"/>
    </xf>
    <xf numFmtId="0" fontId="2" fillId="3" borderId="1" xfId="69" applyFont="1" applyFill="1" applyBorder="1" applyAlignment="1">
      <alignment horizontal="center" vertical="center"/>
    </xf>
    <xf numFmtId="0" fontId="2" fillId="3" borderId="6" xfId="69" applyFont="1" applyFill="1" applyBorder="1" applyAlignment="1">
      <alignment horizontal="center" vertical="center"/>
    </xf>
    <xf numFmtId="0" fontId="2" fillId="3" borderId="3" xfId="69" applyFont="1" applyFill="1" applyBorder="1" applyAlignment="1">
      <alignment vertical="center"/>
    </xf>
    <xf numFmtId="180" fontId="2" fillId="3" borderId="3" xfId="69" applyNumberFormat="1" applyFont="1" applyFill="1" applyBorder="1" applyAlignment="1">
      <alignment horizontal="right" vertical="center" wrapText="1"/>
    </xf>
    <xf numFmtId="181" fontId="6" fillId="0" borderId="0" xfId="69" applyNumberFormat="1" applyFont="1" applyFill="1"/>
    <xf numFmtId="0" fontId="2" fillId="3" borderId="3" xfId="70" applyFont="1" applyFill="1" applyBorder="1" applyAlignment="1">
      <alignment vertical="center" wrapText="1"/>
    </xf>
    <xf numFmtId="180" fontId="2" fillId="0" borderId="3" xfId="69" applyNumberFormat="1" applyFont="1" applyFill="1" applyBorder="1" applyAlignment="1">
      <alignment horizontal="right" vertical="center" wrapText="1"/>
    </xf>
    <xf numFmtId="0" fontId="2" fillId="3" borderId="3" xfId="70" applyFont="1" applyFill="1" applyBorder="1" applyAlignment="1">
      <alignment vertical="center"/>
    </xf>
    <xf numFmtId="180" fontId="2" fillId="0" borderId="3" xfId="70" applyNumberFormat="1" applyFont="1" applyFill="1" applyBorder="1" applyAlignment="1">
      <alignment horizontal="right" vertical="center" wrapText="1"/>
    </xf>
    <xf numFmtId="0" fontId="1" fillId="3" borderId="0" xfId="69" applyFill="1"/>
    <xf numFmtId="0" fontId="0" fillId="3" borderId="0" xfId="0" applyFill="1">
      <alignment vertical="center"/>
    </xf>
    <xf numFmtId="0" fontId="1" fillId="0" borderId="0" xfId="74" applyFont="1" applyAlignment="1">
      <alignment vertical="center"/>
    </xf>
    <xf numFmtId="0" fontId="1" fillId="0" borderId="0" xfId="74" applyFont="1" applyFill="1" applyAlignment="1">
      <alignment vertical="center"/>
    </xf>
    <xf numFmtId="0" fontId="1" fillId="0" borderId="0" xfId="74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8" applyFill="1" applyAlignment="1">
      <alignment vertical="center"/>
    </xf>
    <xf numFmtId="0" fontId="0" fillId="0" borderId="0" xfId="78"/>
    <xf numFmtId="0" fontId="2" fillId="0" borderId="0" xfId="78" applyFont="1" applyAlignment="1">
      <alignment horizontal="right"/>
    </xf>
    <xf numFmtId="0" fontId="5" fillId="0" borderId="0" xfId="78" applyNumberFormat="1" applyFont="1" applyFill="1" applyAlignment="1" applyProtection="1">
      <alignment horizontal="center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" vertical="center" wrapText="1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0" fontId="2" fillId="0" borderId="6" xfId="78" applyNumberFormat="1" applyFont="1" applyFill="1" applyBorder="1" applyAlignment="1" applyProtection="1">
      <alignment horizontal="center" vertical="center" wrapText="1"/>
    </xf>
    <xf numFmtId="0" fontId="0" fillId="0" borderId="1" xfId="78" applyNumberFormat="1" applyFont="1" applyFill="1" applyBorder="1" applyAlignment="1" applyProtection="1">
      <alignment horizontal="center" vertical="center" wrapText="1"/>
    </xf>
    <xf numFmtId="0" fontId="0" fillId="0" borderId="1" xfId="76" applyFont="1" applyBorder="1" applyAlignment="1">
      <alignment horizontal="center" vertical="center" wrapText="1"/>
    </xf>
    <xf numFmtId="0" fontId="0" fillId="0" borderId="1" xfId="78" applyFont="1" applyBorder="1" applyAlignment="1">
      <alignment horizontal="center" vertical="center"/>
    </xf>
    <xf numFmtId="0" fontId="0" fillId="0" borderId="2" xfId="78" applyNumberFormat="1" applyFont="1" applyFill="1" applyBorder="1" applyAlignment="1" applyProtection="1">
      <alignment horizontal="center" vertical="center" wrapText="1"/>
    </xf>
    <xf numFmtId="0" fontId="0" fillId="0" borderId="2" xfId="76" applyFont="1" applyBorder="1" applyAlignment="1">
      <alignment horizontal="center" vertical="center" wrapText="1"/>
    </xf>
    <xf numFmtId="0" fontId="0" fillId="0" borderId="2" xfId="78" applyBorder="1" applyAlignment="1">
      <alignment horizontal="center" vertical="center"/>
    </xf>
    <xf numFmtId="0" fontId="6" fillId="3" borderId="0" xfId="78" applyNumberFormat="1" applyFont="1" applyFill="1" applyBorder="1" applyAlignment="1" applyProtection="1">
      <alignment horizontal="center" vertical="center" wrapText="1"/>
    </xf>
    <xf numFmtId="181" fontId="0" fillId="3" borderId="2" xfId="78" applyNumberFormat="1" applyFont="1" applyFill="1" applyBorder="1" applyAlignment="1" applyProtection="1">
      <alignment horizontal="center" vertical="center" wrapText="1"/>
    </xf>
    <xf numFmtId="0" fontId="6" fillId="3" borderId="8" xfId="6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66" applyFont="1">
      <alignment vertical="center"/>
    </xf>
    <xf numFmtId="0" fontId="2" fillId="0" borderId="0" xfId="66" applyFont="1" applyFill="1">
      <alignment vertical="center"/>
    </xf>
    <xf numFmtId="0" fontId="0" fillId="0" borderId="0" xfId="66">
      <alignment vertical="center"/>
    </xf>
    <xf numFmtId="0" fontId="5" fillId="0" borderId="0" xfId="66" applyFont="1" applyFill="1" applyAlignment="1">
      <alignment horizontal="center" vertical="center"/>
    </xf>
    <xf numFmtId="0" fontId="6" fillId="0" borderId="0" xfId="66" applyFont="1" applyFill="1" applyAlignment="1"/>
    <xf numFmtId="0" fontId="6" fillId="0" borderId="0" xfId="66" applyFont="1" applyFill="1" applyAlignment="1">
      <alignment horizontal="right" vertical="center"/>
    </xf>
    <xf numFmtId="0" fontId="2" fillId="0" borderId="0" xfId="66" applyFont="1" applyFill="1" applyBorder="1" applyAlignment="1">
      <alignment horizontal="right" vertical="center"/>
    </xf>
    <xf numFmtId="0" fontId="2" fillId="0" borderId="3" xfId="73" applyNumberFormat="1" applyFont="1" applyFill="1" applyBorder="1" applyAlignment="1" applyProtection="1">
      <alignment horizontal="center" vertical="center" wrapText="1"/>
    </xf>
    <xf numFmtId="0" fontId="2" fillId="0" borderId="11" xfId="66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 wrapText="1"/>
    </xf>
    <xf numFmtId="0" fontId="2" fillId="0" borderId="15" xfId="66" applyFont="1" applyFill="1" applyBorder="1" applyAlignment="1">
      <alignment horizontal="center" vertical="center" wrapText="1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180" fontId="2" fillId="3" borderId="3" xfId="66" applyNumberFormat="1" applyFont="1" applyFill="1" applyBorder="1" applyAlignment="1" applyProtection="1">
      <alignment horizontal="right" vertical="center" wrapText="1"/>
    </xf>
    <xf numFmtId="180" fontId="2" fillId="0" borderId="3" xfId="73" applyNumberFormat="1" applyFont="1" applyFill="1" applyBorder="1" applyAlignment="1" applyProtection="1">
      <alignment horizontal="right" vertical="center" wrapText="1"/>
    </xf>
    <xf numFmtId="180" fontId="2" fillId="0" borderId="3" xfId="66" applyNumberFormat="1" applyFont="1" applyFill="1" applyBorder="1" applyAlignment="1" applyProtection="1">
      <alignment horizontal="right" vertical="center" wrapText="1"/>
    </xf>
    <xf numFmtId="0" fontId="2" fillId="4" borderId="3" xfId="66" applyNumberFormat="1" applyFont="1" applyFill="1" applyBorder="1" applyAlignment="1" applyProtection="1">
      <alignment horizontal="left" vertical="center" wrapText="1"/>
    </xf>
    <xf numFmtId="0" fontId="2" fillId="0" borderId="3" xfId="66" applyNumberFormat="1" applyFont="1" applyFill="1" applyBorder="1" applyAlignment="1" applyProtection="1">
      <alignment horizontal="left" vertical="center" wrapText="1"/>
    </xf>
    <xf numFmtId="0" fontId="0" fillId="0" borderId="0" xfId="66" applyBorder="1">
      <alignment vertical="center"/>
    </xf>
    <xf numFmtId="0" fontId="0" fillId="0" borderId="0" xfId="78" applyFont="1"/>
    <xf numFmtId="0" fontId="0" fillId="0" borderId="0" xfId="78" applyFont="1" applyFill="1" applyAlignment="1">
      <alignment horizontal="center"/>
    </xf>
    <xf numFmtId="0" fontId="0" fillId="0" borderId="0" xfId="78" applyFont="1" applyFill="1"/>
    <xf numFmtId="0" fontId="10" fillId="0" borderId="14" xfId="78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63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4" borderId="3" xfId="63" applyNumberFormat="1" applyFont="1" applyFill="1" applyBorder="1" applyAlignment="1" applyProtection="1">
      <alignment horizontal="left" wrapText="1"/>
    </xf>
    <xf numFmtId="0" fontId="0" fillId="4" borderId="3" xfId="57" applyNumberFormat="1" applyFont="1" applyFill="1" applyBorder="1" applyAlignment="1" applyProtection="1">
      <alignment horizontal="left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0" fillId="0" borderId="0" xfId="78" applyFill="1"/>
    <xf numFmtId="0" fontId="0" fillId="0" borderId="0" xfId="78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72" applyFont="1" applyFill="1" applyAlignment="1"/>
    <xf numFmtId="0" fontId="1" fillId="0" borderId="0" xfId="72" applyFont="1"/>
    <xf numFmtId="0" fontId="2" fillId="0" borderId="0" xfId="72" applyFont="1" applyFill="1" applyAlignment="1">
      <alignment vertical="center"/>
    </xf>
    <xf numFmtId="0" fontId="1" fillId="0" borderId="0" xfId="72"/>
    <xf numFmtId="0" fontId="2" fillId="0" borderId="0" xfId="77" applyFont="1" applyAlignment="1">
      <alignment vertical="center"/>
    </xf>
    <xf numFmtId="0" fontId="1" fillId="0" borderId="0" xfId="77" applyFont="1"/>
    <xf numFmtId="0" fontId="2" fillId="0" borderId="0" xfId="77" applyFont="1" applyFill="1" applyAlignment="1">
      <alignment vertical="center"/>
    </xf>
    <xf numFmtId="0" fontId="5" fillId="0" borderId="0" xfId="77" applyNumberFormat="1" applyFont="1" applyFill="1" applyAlignment="1" applyProtection="1">
      <alignment horizontal="center" vertical="center"/>
    </xf>
    <xf numFmtId="0" fontId="2" fillId="0" borderId="0" xfId="72" applyFont="1" applyFill="1"/>
    <xf numFmtId="0" fontId="2" fillId="0" borderId="0" xfId="72" applyFont="1" applyFill="1" applyAlignment="1"/>
    <xf numFmtId="0" fontId="2" fillId="0" borderId="0" xfId="72" applyFont="1" applyFill="1" applyAlignment="1">
      <alignment horizontal="right" vertical="center"/>
    </xf>
    <xf numFmtId="0" fontId="2" fillId="2" borderId="1" xfId="72" applyNumberFormat="1" applyFont="1" applyFill="1" applyBorder="1" applyAlignment="1" applyProtection="1">
      <alignment horizontal="center" vertical="center" wrapText="1"/>
    </xf>
    <xf numFmtId="0" fontId="2" fillId="0" borderId="11" xfId="72" applyNumberFormat="1" applyFont="1" applyFill="1" applyBorder="1" applyAlignment="1" applyProtection="1">
      <alignment horizontal="center" vertical="center"/>
    </xf>
    <xf numFmtId="0" fontId="2" fillId="0" borderId="16" xfId="72" applyNumberFormat="1" applyFont="1" applyFill="1" applyBorder="1" applyAlignment="1" applyProtection="1">
      <alignment horizontal="center" vertical="center"/>
    </xf>
    <xf numFmtId="0" fontId="2" fillId="0" borderId="17" xfId="72" applyNumberFormat="1" applyFont="1" applyFill="1" applyBorder="1" applyAlignment="1" applyProtection="1">
      <alignment horizontal="center" vertical="center"/>
    </xf>
    <xf numFmtId="0" fontId="0" fillId="0" borderId="0" xfId="72" applyFont="1" applyAlignment="1"/>
    <xf numFmtId="0" fontId="2" fillId="2" borderId="12" xfId="72" applyNumberFormat="1" applyFont="1" applyFill="1" applyBorder="1" applyAlignment="1" applyProtection="1">
      <alignment horizontal="center" vertical="center" wrapText="1"/>
    </xf>
    <xf numFmtId="0" fontId="2" fillId="2" borderId="3" xfId="72" applyNumberFormat="1" applyFont="1" applyFill="1" applyBorder="1" applyAlignment="1" applyProtection="1">
      <alignment horizontal="center" vertical="center" wrapText="1"/>
    </xf>
    <xf numFmtId="0" fontId="2" fillId="0" borderId="4" xfId="72" applyNumberFormat="1" applyFont="1" applyFill="1" applyBorder="1" applyAlignment="1" applyProtection="1">
      <alignment horizontal="center" vertical="center"/>
    </xf>
    <xf numFmtId="0" fontId="2" fillId="0" borderId="5" xfId="72" applyNumberFormat="1" applyFont="1" applyFill="1" applyBorder="1" applyAlignment="1" applyProtection="1">
      <alignment horizontal="center" vertical="center"/>
    </xf>
    <xf numFmtId="0" fontId="2" fillId="0" borderId="6" xfId="72" applyNumberFormat="1" applyFont="1" applyFill="1" applyBorder="1" applyAlignment="1" applyProtection="1">
      <alignment horizontal="center" vertical="center"/>
    </xf>
    <xf numFmtId="0" fontId="2" fillId="0" borderId="1" xfId="72" applyNumberFormat="1" applyFont="1" applyFill="1" applyBorder="1" applyAlignment="1" applyProtection="1">
      <alignment horizontal="center" vertical="center" wrapText="1"/>
    </xf>
    <xf numFmtId="0" fontId="2" fillId="2" borderId="2" xfId="72" applyNumberFormat="1" applyFont="1" applyFill="1" applyBorder="1" applyAlignment="1" applyProtection="1">
      <alignment horizontal="center" vertical="center" wrapText="1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2" xfId="72" applyNumberFormat="1" applyFont="1" applyFill="1" applyBorder="1" applyAlignment="1" applyProtection="1">
      <alignment horizontal="center" vertical="center" wrapText="1"/>
    </xf>
    <xf numFmtId="49" fontId="6" fillId="0" borderId="3" xfId="72" applyNumberFormat="1" applyFont="1" applyFill="1" applyBorder="1" applyAlignment="1">
      <alignment horizontal="center" vertical="center" wrapText="1"/>
    </xf>
    <xf numFmtId="181" fontId="6" fillId="3" borderId="3" xfId="72" applyNumberFormat="1" applyFont="1" applyFill="1" applyBorder="1" applyAlignment="1">
      <alignment horizontal="center" vertical="center" wrapText="1"/>
    </xf>
    <xf numFmtId="181" fontId="2" fillId="0" borderId="3" xfId="72" applyNumberFormat="1" applyFont="1" applyFill="1" applyBorder="1" applyAlignment="1">
      <alignment horizontal="right" vertical="center" wrapText="1"/>
    </xf>
    <xf numFmtId="181" fontId="2" fillId="3" borderId="3" xfId="7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72" applyBorder="1"/>
    <xf numFmtId="0" fontId="4" fillId="4" borderId="0" xfId="66" applyFont="1" applyFill="1">
      <alignment vertical="center"/>
    </xf>
    <xf numFmtId="0" fontId="2" fillId="4" borderId="0" xfId="66" applyFont="1" applyFill="1">
      <alignment vertical="center"/>
    </xf>
    <xf numFmtId="0" fontId="0" fillId="4" borderId="0" xfId="66" applyFill="1">
      <alignment vertical="center"/>
    </xf>
    <xf numFmtId="0" fontId="2" fillId="4" borderId="0" xfId="66" applyFont="1" applyFill="1" applyAlignment="1">
      <alignment vertical="center"/>
    </xf>
    <xf numFmtId="0" fontId="5" fillId="4" borderId="0" xfId="66" applyFont="1" applyFill="1" applyAlignment="1">
      <alignment horizontal="center" vertical="center"/>
    </xf>
    <xf numFmtId="0" fontId="6" fillId="4" borderId="0" xfId="66" applyFont="1" applyFill="1" applyAlignment="1"/>
    <xf numFmtId="0" fontId="6" fillId="4" borderId="0" xfId="66" applyFont="1" applyFill="1" applyAlignment="1">
      <alignment horizontal="right" vertical="center"/>
    </xf>
    <xf numFmtId="0" fontId="6" fillId="4" borderId="14" xfId="66" applyFont="1" applyFill="1" applyBorder="1" applyAlignment="1">
      <alignment vertical="center"/>
    </xf>
    <xf numFmtId="0" fontId="2" fillId="3" borderId="3" xfId="66" applyFont="1" applyFill="1" applyBorder="1" applyAlignment="1">
      <alignment horizontal="center" vertical="center" wrapText="1"/>
    </xf>
    <xf numFmtId="0" fontId="2" fillId="3" borderId="4" xfId="66" applyFont="1" applyFill="1" applyBorder="1" applyAlignment="1">
      <alignment horizontal="center" vertical="center" wrapText="1"/>
    </xf>
    <xf numFmtId="0" fontId="2" fillId="3" borderId="5" xfId="66" applyFont="1" applyFill="1" applyBorder="1" applyAlignment="1">
      <alignment horizontal="center" vertical="center" wrapText="1"/>
    </xf>
    <xf numFmtId="0" fontId="2" fillId="3" borderId="6" xfId="66" applyFont="1" applyFill="1" applyBorder="1" applyAlignment="1">
      <alignment horizontal="center" vertical="center" wrapText="1"/>
    </xf>
    <xf numFmtId="0" fontId="2" fillId="3" borderId="1" xfId="66" applyFont="1" applyFill="1" applyBorder="1" applyAlignment="1">
      <alignment horizontal="center" vertical="center" wrapText="1"/>
    </xf>
    <xf numFmtId="0" fontId="2" fillId="3" borderId="12" xfId="66" applyFont="1" applyFill="1" applyBorder="1" applyAlignment="1">
      <alignment horizontal="center" vertical="center" wrapText="1"/>
    </xf>
    <xf numFmtId="0" fontId="2" fillId="3" borderId="2" xfId="66" applyFont="1" applyFill="1" applyBorder="1" applyAlignment="1">
      <alignment horizontal="center" vertical="center" wrapText="1"/>
    </xf>
    <xf numFmtId="0" fontId="6" fillId="3" borderId="3" xfId="66" applyNumberFormat="1" applyFont="1" applyFill="1" applyBorder="1" applyAlignment="1" applyProtection="1">
      <alignment horizontal="center" vertical="center" wrapText="1"/>
    </xf>
    <xf numFmtId="181" fontId="2" fillId="3" borderId="3" xfId="66" applyNumberFormat="1" applyFont="1" applyFill="1" applyBorder="1" applyAlignment="1" applyProtection="1">
      <alignment horizontal="right" vertical="center" wrapText="1"/>
    </xf>
    <xf numFmtId="181" fontId="2" fillId="3" borderId="3" xfId="68" applyNumberFormat="1" applyFont="1" applyFill="1" applyBorder="1" applyAlignment="1" applyProtection="1">
      <alignment horizontal="right" vertical="center" wrapText="1"/>
    </xf>
    <xf numFmtId="0" fontId="2" fillId="3" borderId="8" xfId="66" applyNumberFormat="1" applyFont="1" applyFill="1" applyBorder="1" applyAlignment="1" applyProtection="1">
      <alignment horizontal="left" vertical="center" wrapText="1"/>
    </xf>
    <xf numFmtId="181" fontId="2" fillId="4" borderId="3" xfId="68" applyNumberFormat="1" applyFont="1" applyFill="1" applyBorder="1" applyAlignment="1" applyProtection="1">
      <alignment horizontal="right" vertical="center" wrapText="1"/>
    </xf>
    <xf numFmtId="181" fontId="2" fillId="4" borderId="3" xfId="66" applyNumberFormat="1" applyFont="1" applyFill="1" applyBorder="1" applyAlignment="1" applyProtection="1">
      <alignment horizontal="right" vertical="center" wrapText="1"/>
    </xf>
    <xf numFmtId="0" fontId="2" fillId="3" borderId="8" xfId="6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66" applyFont="1" applyFill="1" applyBorder="1" applyAlignment="1">
      <alignment horizontal="right" vertical="center"/>
    </xf>
    <xf numFmtId="181" fontId="2" fillId="3" borderId="3" xfId="66" applyNumberFormat="1" applyFont="1" applyFill="1" applyBorder="1" applyAlignment="1">
      <alignment horizontal="right" vertical="center"/>
    </xf>
    <xf numFmtId="181" fontId="2" fillId="4" borderId="3" xfId="6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66" applyFont="1" applyFill="1">
      <alignment vertical="center"/>
    </xf>
    <xf numFmtId="0" fontId="2" fillId="4" borderId="3" xfId="66" applyFont="1" applyFill="1" applyBorder="1" applyAlignment="1">
      <alignment horizontal="center" vertical="center" wrapText="1"/>
    </xf>
    <xf numFmtId="0" fontId="2" fillId="4" borderId="4" xfId="66" applyFont="1" applyFill="1" applyBorder="1" applyAlignment="1">
      <alignment horizontal="center" vertical="center" wrapText="1"/>
    </xf>
    <xf numFmtId="0" fontId="2" fillId="4" borderId="5" xfId="66" applyFont="1" applyFill="1" applyBorder="1" applyAlignment="1">
      <alignment horizontal="center" vertical="center" wrapText="1"/>
    </xf>
    <xf numFmtId="0" fontId="2" fillId="4" borderId="6" xfId="66" applyFont="1" applyFill="1" applyBorder="1" applyAlignment="1">
      <alignment horizontal="center" vertical="center" wrapText="1"/>
    </xf>
    <xf numFmtId="0" fontId="2" fillId="4" borderId="1" xfId="66" applyFont="1" applyFill="1" applyBorder="1" applyAlignment="1">
      <alignment horizontal="center" vertical="center" wrapText="1"/>
    </xf>
    <xf numFmtId="0" fontId="2" fillId="4" borderId="12" xfId="66" applyFont="1" applyFill="1" applyBorder="1" applyAlignment="1">
      <alignment horizontal="center" vertical="center" wrapText="1"/>
    </xf>
    <xf numFmtId="0" fontId="2" fillId="4" borderId="2" xfId="66" applyFont="1" applyFill="1" applyBorder="1" applyAlignment="1">
      <alignment horizontal="center" vertical="center" wrapText="1"/>
    </xf>
    <xf numFmtId="0" fontId="12" fillId="5" borderId="3" xfId="66" applyNumberFormat="1" applyFont="1" applyFill="1" applyBorder="1" applyAlignment="1" applyProtection="1">
      <alignment horizontal="center" vertical="center" wrapText="1"/>
    </xf>
    <xf numFmtId="180" fontId="1" fillId="5" borderId="3" xfId="66" applyNumberFormat="1" applyFont="1" applyFill="1" applyBorder="1" applyAlignment="1" applyProtection="1">
      <alignment horizontal="right" vertical="center" wrapText="1"/>
    </xf>
    <xf numFmtId="181" fontId="2" fillId="3" borderId="8" xfId="67" applyNumberFormat="1" applyFont="1" applyFill="1" applyBorder="1" applyAlignment="1" applyProtection="1">
      <alignment horizontal="right" vertical="center" wrapText="1"/>
    </xf>
    <xf numFmtId="180" fontId="2" fillId="3" borderId="3" xfId="68" applyNumberFormat="1" applyFont="1" applyFill="1" applyBorder="1" applyAlignment="1" applyProtection="1">
      <alignment horizontal="right" vertical="center" wrapText="1"/>
    </xf>
    <xf numFmtId="0" fontId="2" fillId="3" borderId="3" xfId="66" applyNumberFormat="1" applyFont="1" applyFill="1" applyBorder="1" applyAlignment="1" applyProtection="1">
      <alignment vertical="center" wrapText="1"/>
    </xf>
    <xf numFmtId="180" fontId="2" fillId="4" borderId="3" xfId="68" applyNumberFormat="1" applyFont="1" applyFill="1" applyBorder="1" applyAlignment="1" applyProtection="1">
      <alignment horizontal="right" vertical="center" wrapText="1"/>
    </xf>
    <xf numFmtId="180" fontId="2" fillId="4" borderId="3" xfId="66" applyNumberFormat="1" applyFont="1" applyFill="1" applyBorder="1" applyAlignment="1" applyProtection="1">
      <alignment horizontal="right" vertical="center" wrapText="1"/>
    </xf>
    <xf numFmtId="0" fontId="2" fillId="3" borderId="3" xfId="66" applyNumberFormat="1" applyFont="1" applyFill="1" applyBorder="1" applyAlignment="1" applyProtection="1">
      <alignment horizontal="left" vertical="center" wrapText="1"/>
    </xf>
    <xf numFmtId="180" fontId="2" fillId="4" borderId="3" xfId="66" applyNumberFormat="1" applyFont="1" applyFill="1" applyBorder="1" applyAlignment="1">
      <alignment horizontal="right" vertical="center"/>
    </xf>
    <xf numFmtId="0" fontId="0" fillId="0" borderId="0" xfId="66" applyFont="1">
      <alignment vertical="center"/>
    </xf>
    <xf numFmtId="0" fontId="6" fillId="0" borderId="14" xfId="66" applyFont="1" applyFill="1" applyBorder="1" applyAlignment="1">
      <alignment vertical="center"/>
    </xf>
    <xf numFmtId="0" fontId="6" fillId="0" borderId="0" xfId="66" applyFont="1" applyFill="1" applyBorder="1" applyAlignment="1">
      <alignment vertical="center"/>
    </xf>
    <xf numFmtId="0" fontId="2" fillId="3" borderId="8" xfId="66" applyFont="1" applyFill="1" applyBorder="1" applyAlignment="1">
      <alignment horizontal="center" vertical="center" wrapText="1"/>
    </xf>
    <xf numFmtId="181" fontId="6" fillId="3" borderId="8" xfId="66" applyNumberFormat="1" applyFont="1" applyFill="1" applyBorder="1" applyAlignment="1" applyProtection="1">
      <alignment horizontal="center" vertical="center" wrapText="1"/>
    </xf>
    <xf numFmtId="181" fontId="6" fillId="3" borderId="8" xfId="67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6" applyNumberFormat="1" applyFont="1" applyFill="1" applyBorder="1" applyAlignment="1" applyProtection="1">
      <alignment horizontal="right" vertical="center" wrapText="1"/>
    </xf>
    <xf numFmtId="181" fontId="2" fillId="0" borderId="8" xfId="67" applyNumberFormat="1" applyFont="1" applyFill="1" applyBorder="1" applyAlignment="1" applyProtection="1">
      <alignment horizontal="right" vertical="center" wrapText="1"/>
    </xf>
    <xf numFmtId="181" fontId="2" fillId="0" borderId="8" xfId="6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4" borderId="8" xfId="67" applyNumberFormat="1" applyFont="1" applyFill="1" applyBorder="1" applyAlignment="1" applyProtection="1">
      <alignment horizontal="right" vertical="center" wrapText="1"/>
    </xf>
    <xf numFmtId="181" fontId="2" fillId="4" borderId="8" xfId="6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71" applyFont="1" applyFill="1" applyAlignment="1"/>
    <xf numFmtId="0" fontId="1" fillId="4" borderId="0" xfId="71" applyFont="1" applyFill="1"/>
    <xf numFmtId="0" fontId="2" fillId="4" borderId="0" xfId="71" applyFont="1" applyFill="1" applyAlignment="1">
      <alignment vertical="center"/>
    </xf>
    <xf numFmtId="0" fontId="1" fillId="4" borderId="0" xfId="71" applyFill="1"/>
    <xf numFmtId="0" fontId="2" fillId="4" borderId="0" xfId="77" applyFont="1" applyFill="1" applyAlignment="1">
      <alignment vertical="center"/>
    </xf>
    <xf numFmtId="0" fontId="1" fillId="4" borderId="0" xfId="77" applyFont="1" applyFill="1"/>
    <xf numFmtId="0" fontId="5" fillId="4" borderId="0" xfId="77" applyNumberFormat="1" applyFont="1" applyFill="1" applyAlignment="1" applyProtection="1">
      <alignment horizontal="center" vertical="center"/>
    </xf>
    <xf numFmtId="0" fontId="2" fillId="4" borderId="0" xfId="71" applyFont="1" applyFill="1"/>
    <xf numFmtId="0" fontId="2" fillId="4" borderId="0" xfId="71" applyFont="1" applyFill="1" applyAlignment="1"/>
    <xf numFmtId="0" fontId="2" fillId="4" borderId="0" xfId="71" applyFont="1" applyFill="1" applyAlignment="1">
      <alignment horizontal="right" vertical="center"/>
    </xf>
    <xf numFmtId="0" fontId="2" fillId="4" borderId="4" xfId="71" applyNumberFormat="1" applyFont="1" applyFill="1" applyBorder="1" applyAlignment="1" applyProtection="1">
      <alignment horizontal="center" vertical="center" wrapText="1"/>
    </xf>
    <xf numFmtId="0" fontId="2" fillId="4" borderId="1" xfId="71" applyNumberFormat="1" applyFont="1" applyFill="1" applyBorder="1" applyAlignment="1" applyProtection="1">
      <alignment horizontal="center" vertical="center" wrapText="1"/>
    </xf>
    <xf numFmtId="0" fontId="2" fillId="4" borderId="3" xfId="71" applyNumberFormat="1" applyFont="1" applyFill="1" applyBorder="1" applyAlignment="1" applyProtection="1">
      <alignment horizontal="centerContinuous" vertical="center"/>
    </xf>
    <xf numFmtId="0" fontId="2" fillId="4" borderId="3" xfId="71" applyNumberFormat="1" applyFont="1" applyFill="1" applyBorder="1" applyAlignment="1" applyProtection="1">
      <alignment horizontal="center" vertical="center" wrapText="1"/>
    </xf>
    <xf numFmtId="0" fontId="2" fillId="4" borderId="2" xfId="71" applyNumberFormat="1" applyFont="1" applyFill="1" applyBorder="1" applyAlignment="1" applyProtection="1">
      <alignment horizontal="center" vertical="center" wrapText="1"/>
    </xf>
    <xf numFmtId="183" fontId="2" fillId="4" borderId="3" xfId="66" applyNumberFormat="1" applyFont="1" applyFill="1" applyBorder="1" applyAlignment="1" applyProtection="1">
      <alignment horizontal="right" vertical="center" wrapText="1"/>
    </xf>
    <xf numFmtId="4" fontId="2" fillId="6" borderId="18" xfId="0" applyNumberFormat="1" applyFont="1" applyFill="1" applyBorder="1" applyAlignment="1">
      <alignment horizontal="right" vertical="center" wrapText="1"/>
    </xf>
    <xf numFmtId="183" fontId="2" fillId="4" borderId="3" xfId="71" applyNumberFormat="1" applyFont="1" applyFill="1" applyBorder="1" applyAlignment="1">
      <alignment horizontal="right" vertical="center"/>
    </xf>
    <xf numFmtId="181" fontId="2" fillId="4" borderId="3" xfId="71" applyNumberFormat="1" applyFont="1" applyFill="1" applyBorder="1" applyAlignment="1">
      <alignment horizontal="right" vertical="center" wrapText="1"/>
    </xf>
    <xf numFmtId="0" fontId="2" fillId="4" borderId="8" xfId="66" applyNumberFormat="1" applyFont="1" applyFill="1" applyBorder="1" applyAlignment="1" applyProtection="1">
      <alignment horizontal="lef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0" fontId="13" fillId="4" borderId="19" xfId="0" applyFont="1" applyFill="1" applyBorder="1" applyAlignment="1">
      <alignment horizontal="left" vertical="center" shrinkToFit="1"/>
    </xf>
    <xf numFmtId="0" fontId="13" fillId="4" borderId="20" xfId="0" applyFont="1" applyFill="1" applyBorder="1" applyAlignment="1">
      <alignment horizontal="left" vertical="center" shrinkToFit="1"/>
    </xf>
    <xf numFmtId="183" fontId="0" fillId="4" borderId="3" xfId="66" applyNumberFormat="1" applyFill="1" applyBorder="1">
      <alignment vertical="center"/>
    </xf>
    <xf numFmtId="183" fontId="2" fillId="4" borderId="3" xfId="6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7" applyFont="1" applyFill="1"/>
    <xf numFmtId="0" fontId="0" fillId="4" borderId="0" xfId="77" applyFill="1"/>
    <xf numFmtId="184" fontId="2" fillId="4" borderId="0" xfId="77" applyNumberFormat="1" applyFont="1" applyFill="1" applyAlignment="1">
      <alignment vertical="center"/>
    </xf>
    <xf numFmtId="0" fontId="2" fillId="4" borderId="8" xfId="71" applyNumberFormat="1" applyFont="1" applyFill="1" applyBorder="1" applyAlignment="1" applyProtection="1">
      <alignment horizontal="center" vertical="center" wrapText="1"/>
    </xf>
    <xf numFmtId="0" fontId="2" fillId="4" borderId="8" xfId="71" applyFont="1" applyFill="1" applyBorder="1" applyAlignment="1">
      <alignment horizontal="center" vertical="center"/>
    </xf>
    <xf numFmtId="0" fontId="2" fillId="4" borderId="8" xfId="66" applyFont="1" applyFill="1" applyBorder="1" applyAlignment="1">
      <alignment horizontal="center" vertical="center" wrapText="1"/>
    </xf>
    <xf numFmtId="49" fontId="2" fillId="4" borderId="3" xfId="71" applyNumberFormat="1" applyFont="1" applyFill="1" applyBorder="1" applyAlignment="1">
      <alignment horizontal="left" vertical="center"/>
    </xf>
    <xf numFmtId="183" fontId="2" fillId="3" borderId="3" xfId="71" applyNumberFormat="1" applyFont="1" applyFill="1" applyBorder="1" applyAlignment="1">
      <alignment horizontal="right" vertical="center"/>
    </xf>
    <xf numFmtId="0" fontId="1" fillId="4" borderId="3" xfId="71" applyFill="1" applyBorder="1"/>
    <xf numFmtId="180" fontId="1" fillId="4" borderId="3" xfId="71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71" applyFont="1" applyFill="1"/>
    <xf numFmtId="0" fontId="0" fillId="4" borderId="0" xfId="0" applyFont="1" applyFill="1">
      <alignment vertical="center"/>
    </xf>
    <xf numFmtId="0" fontId="1" fillId="4" borderId="0" xfId="71" applyFill="1" applyBorder="1"/>
    <xf numFmtId="0" fontId="2" fillId="4" borderId="8" xfId="7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链接单元格" xfId="33" builtinId="24"/>
    <cellStyle name="常规_6355329FDE8543EC95052A6CD53F84CD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2" xfId="59"/>
    <cellStyle name="常规 23" xfId="60"/>
    <cellStyle name="常规 3" xfId="61"/>
    <cellStyle name="常规 4 2" xfId="62"/>
    <cellStyle name="常规 7" xfId="63"/>
    <cellStyle name="常规_1575DF960D79409C86B7EA2ED01F36E3" xfId="64"/>
    <cellStyle name="常规_2、2015年项目库录入类表" xfId="65"/>
    <cellStyle name="常规_2014年附表" xfId="66"/>
    <cellStyle name="常规_2B27D93102244FA78AF17324DDF93636 2" xfId="67"/>
    <cellStyle name="常规_2C17D4A90DE046B7939D49120F91E884" xfId="68"/>
    <cellStyle name="常规_431E2E2B723B484EB71AB056C101FF88" xfId="69"/>
    <cellStyle name="常规_431E2E2B723B484EB71AB056C101FF88 30" xfId="70"/>
    <cellStyle name="常规_7B4383852DBB440AAAD5EA17579DDE32" xfId="71"/>
    <cellStyle name="常规_7B4383852DBB440AAAD5EA17579DDE32 2" xfId="72"/>
    <cellStyle name="常规_811BCE2E61FC48D6BEDF4E7F00C8C2B7" xfId="73"/>
    <cellStyle name="常规_9E801FE081FC404BB99149BF91BEBAC3" xfId="74"/>
    <cellStyle name="常规_E416D9F7E5CC4B1BAD9F448B0102C7F9" xfId="75"/>
    <cellStyle name="常规_F637AD736484418FBCB664A5BB553358" xfId="76"/>
    <cellStyle name="常规_Sheet1" xfId="77"/>
    <cellStyle name="常规_靖西市工商局2016年部门预算" xfId="78"/>
    <cellStyle name="常规_省林业厅2016年预算公开表样" xfId="79"/>
    <cellStyle name="样式 1" xfId="80"/>
    <cellStyle name="样式 1 2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F19" sqref="F19:G1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5" t="s">
        <v>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IU9" s="146"/>
      <c r="IV9" s="328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216"/>
      <c r="B19" s="216"/>
      <c r="C19" s="216"/>
      <c r="D19" s="216"/>
      <c r="E19" s="216"/>
      <c r="F19" s="326">
        <v>2023.1</v>
      </c>
      <c r="G19" s="326"/>
      <c r="H19" s="327"/>
      <c r="I19" s="216"/>
      <c r="J19" s="216"/>
      <c r="K19" s="216"/>
      <c r="L19" s="216"/>
      <c r="M19" s="216"/>
      <c r="N19" s="216"/>
      <c r="O19" s="216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A2" sqref="A2:G2"/>
    </sheetView>
  </sheetViews>
  <sheetFormatPr defaultColWidth="9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9.33333333333333" style="152"/>
  </cols>
  <sheetData>
    <row r="1" ht="12" customHeight="1" spans="1:246">
      <c r="A1" s="43" t="s">
        <v>227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228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9</v>
      </c>
      <c r="C4" s="49" t="s">
        <v>35</v>
      </c>
      <c r="D4" s="50"/>
      <c r="E4" s="50"/>
      <c r="F4" s="50"/>
      <c r="G4" s="157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18</v>
      </c>
      <c r="D5" s="53" t="s">
        <v>14</v>
      </c>
      <c r="E5" s="53" t="s">
        <v>15</v>
      </c>
      <c r="F5" s="158" t="s">
        <v>16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9</v>
      </c>
      <c r="B7" s="162">
        <v>93.93</v>
      </c>
      <c r="C7" s="162">
        <v>93.93</v>
      </c>
      <c r="D7" s="163">
        <v>75.4</v>
      </c>
      <c r="E7" s="163">
        <v>12.66</v>
      </c>
      <c r="F7" s="164">
        <v>0.87</v>
      </c>
      <c r="G7" s="164">
        <v>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229</v>
      </c>
      <c r="B8" s="162">
        <v>81.91</v>
      </c>
      <c r="C8" s="162">
        <v>81.91</v>
      </c>
      <c r="D8" s="163">
        <v>70.05</v>
      </c>
      <c r="E8" s="163">
        <v>12.66</v>
      </c>
      <c r="F8" s="164"/>
      <c r="G8" s="164">
        <v>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230</v>
      </c>
      <c r="B9" s="162">
        <v>81.91</v>
      </c>
      <c r="C9" s="162">
        <v>81.91</v>
      </c>
      <c r="D9" s="163">
        <v>70.05</v>
      </c>
      <c r="E9" s="163">
        <v>12.66</v>
      </c>
      <c r="F9" s="164"/>
      <c r="G9" s="164">
        <v>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231</v>
      </c>
      <c r="B10" s="162">
        <v>74.91</v>
      </c>
      <c r="C10" s="162">
        <v>74.91</v>
      </c>
      <c r="D10" s="163">
        <v>70.05</v>
      </c>
      <c r="E10" s="163">
        <v>12.66</v>
      </c>
      <c r="F10" s="164"/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232</v>
      </c>
      <c r="B11" s="162">
        <v>5</v>
      </c>
      <c r="C11" s="162">
        <v>5</v>
      </c>
      <c r="D11" s="163"/>
      <c r="E11" s="163"/>
      <c r="F11" s="164"/>
      <c r="G11" s="164">
        <v>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56</v>
      </c>
      <c r="B12" s="162">
        <v>9.58</v>
      </c>
      <c r="C12" s="162">
        <v>9.58</v>
      </c>
      <c r="D12" s="163">
        <v>8.85</v>
      </c>
      <c r="E12" s="163"/>
      <c r="F12" s="164">
        <v>0.87</v>
      </c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233</v>
      </c>
      <c r="B13" s="162">
        <v>9.58</v>
      </c>
      <c r="C13" s="162">
        <v>9.58</v>
      </c>
      <c r="D13" s="163">
        <v>8.85</v>
      </c>
      <c r="E13" s="163"/>
      <c r="F13" s="164">
        <v>0.87</v>
      </c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234</v>
      </c>
      <c r="B14" s="162">
        <v>9.58</v>
      </c>
      <c r="C14" s="162">
        <v>9.58</v>
      </c>
      <c r="D14" s="163">
        <v>8.85</v>
      </c>
      <c r="E14" s="163"/>
      <c r="F14" s="164">
        <v>0.87</v>
      </c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235</v>
      </c>
      <c r="B15" s="162">
        <f t="shared" ref="B12:B20" si="0">SUM(C15,G15)</f>
        <v>6.21</v>
      </c>
      <c r="C15" s="162">
        <f t="shared" ref="C12:C20" si="1">SUM(D15:F15)</f>
        <v>6.21</v>
      </c>
      <c r="D15" s="163">
        <v>6.21</v>
      </c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/>
      <c r="B16" s="162">
        <f t="shared" si="0"/>
        <v>0</v>
      </c>
      <c r="C16" s="162">
        <f t="shared" si="1"/>
        <v>0</v>
      </c>
      <c r="D16" s="163"/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/>
      <c r="B17" s="162">
        <f t="shared" si="0"/>
        <v>0</v>
      </c>
      <c r="C17" s="162">
        <f t="shared" si="1"/>
        <v>0</v>
      </c>
      <c r="D17" s="163"/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/>
      <c r="B18" s="162">
        <f t="shared" si="0"/>
        <v>0</v>
      </c>
      <c r="C18" s="162">
        <f t="shared" si="1"/>
        <v>0</v>
      </c>
      <c r="D18" s="163"/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/>
      <c r="B19" s="162">
        <f t="shared" si="0"/>
        <v>0</v>
      </c>
      <c r="C19" s="162">
        <f t="shared" si="1"/>
        <v>0</v>
      </c>
      <c r="D19" s="163"/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6"/>
      <c r="B20" s="162">
        <f t="shared" si="0"/>
        <v>0</v>
      </c>
      <c r="C20" s="162">
        <f t="shared" si="1"/>
        <v>0</v>
      </c>
      <c r="D20" s="163"/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7"/>
      <c r="B34" s="167"/>
      <c r="C34" s="167"/>
      <c r="D34" s="167"/>
      <c r="E34" s="167"/>
      <c r="F34" s="167"/>
      <c r="G34" s="16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7"/>
      <c r="B35" s="167"/>
      <c r="C35" s="167"/>
      <c r="D35" s="167"/>
      <c r="E35" s="167"/>
      <c r="F35" s="167"/>
      <c r="G35" s="1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A2" sqref="A2:E2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236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237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33</v>
      </c>
      <c r="B4" s="133" t="s">
        <v>35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238</v>
      </c>
      <c r="C5" s="136" t="s">
        <v>239</v>
      </c>
      <c r="D5" s="137" t="s">
        <v>240</v>
      </c>
      <c r="E5" s="138" t="s">
        <v>241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9</v>
      </c>
      <c r="B7" s="143">
        <f>SUM(B8,B22,B50)</f>
        <v>89.89</v>
      </c>
      <c r="C7" s="143">
        <f>SUM(C8,C22,C50)</f>
        <v>75.4</v>
      </c>
      <c r="D7" s="143">
        <f t="shared" ref="C7:E7" si="0">SUM(D8,D22,D50)</f>
        <v>12.66</v>
      </c>
      <c r="E7" s="143">
        <f t="shared" si="0"/>
        <v>0.87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14</v>
      </c>
      <c r="B8" s="145">
        <f>SUM(B9:B21)</f>
        <v>76.36</v>
      </c>
      <c r="C8" s="145">
        <f>SUM(C9:C21)</f>
        <v>75.4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242</v>
      </c>
      <c r="B9" s="145">
        <v>35.33</v>
      </c>
      <c r="C9" s="148">
        <v>35.97</v>
      </c>
      <c r="D9" s="148"/>
      <c r="E9" s="148"/>
    </row>
    <row r="10" customFormat="1" ht="15" customHeight="1" spans="1:5">
      <c r="A10" s="147" t="s">
        <v>243</v>
      </c>
      <c r="B10" s="145">
        <v>18.57</v>
      </c>
      <c r="C10" s="148">
        <v>16.66</v>
      </c>
      <c r="D10" s="148"/>
      <c r="E10" s="148"/>
    </row>
    <row r="11" customFormat="1" ht="15" customHeight="1" spans="1:5">
      <c r="A11" s="147" t="s">
        <v>244</v>
      </c>
      <c r="B11" s="145">
        <v>2.95</v>
      </c>
      <c r="C11" s="148">
        <v>3.57</v>
      </c>
      <c r="D11" s="148"/>
      <c r="E11" s="148"/>
    </row>
    <row r="12" customFormat="1" ht="15" customHeight="1" spans="1:5">
      <c r="A12" s="147" t="s">
        <v>245</v>
      </c>
      <c r="B12" s="145">
        <f t="shared" ref="B10:B24" si="2">SUM(C12:E12)</f>
        <v>0</v>
      </c>
      <c r="C12" s="148"/>
      <c r="D12" s="148"/>
      <c r="E12" s="148"/>
    </row>
    <row r="13" customFormat="1" ht="15" customHeight="1" spans="1:5">
      <c r="A13" s="147" t="s">
        <v>246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247</v>
      </c>
      <c r="B14" s="145">
        <v>8.94</v>
      </c>
      <c r="C14" s="148">
        <v>8.85</v>
      </c>
      <c r="D14" s="148"/>
      <c r="E14" s="148"/>
    </row>
    <row r="15" customFormat="1" ht="15" customHeight="1" spans="1:5">
      <c r="A15" s="147" t="s">
        <v>248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249</v>
      </c>
      <c r="B16" s="145">
        <v>3.9</v>
      </c>
      <c r="C16" s="148">
        <v>3.82</v>
      </c>
      <c r="D16" s="148"/>
      <c r="E16" s="148"/>
    </row>
    <row r="17" customFormat="1" ht="15" customHeight="1" spans="1:5">
      <c r="A17" s="147" t="s">
        <v>250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251</v>
      </c>
      <c r="B18" s="145">
        <f t="shared" si="2"/>
        <v>0.32</v>
      </c>
      <c r="C18" s="148">
        <v>0.32</v>
      </c>
      <c r="D18" s="148"/>
      <c r="E18" s="148"/>
    </row>
    <row r="19" customFormat="1" ht="15" customHeight="1" spans="1:5">
      <c r="A19" s="147" t="s">
        <v>252</v>
      </c>
      <c r="B19" s="145">
        <v>6.35</v>
      </c>
      <c r="C19" s="148">
        <v>6.21</v>
      </c>
      <c r="D19" s="148"/>
      <c r="E19" s="148"/>
    </row>
    <row r="20" customFormat="1" ht="15" customHeight="1" spans="1:5">
      <c r="A20" s="147" t="s">
        <v>253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254</v>
      </c>
      <c r="B21" s="145">
        <v>0</v>
      </c>
      <c r="C21" s="148">
        <v>0</v>
      </c>
      <c r="D21" s="148"/>
      <c r="E21" s="148"/>
    </row>
    <row r="22" customFormat="1" ht="15" customHeight="1" spans="1:5">
      <c r="A22" s="144" t="s">
        <v>15</v>
      </c>
      <c r="B22" s="145">
        <f t="shared" si="2"/>
        <v>12.66</v>
      </c>
      <c r="C22" s="145">
        <f>SUM(C23:C49)</f>
        <v>0</v>
      </c>
      <c r="D22" s="145">
        <f>SUM(D23:D49)</f>
        <v>12.66</v>
      </c>
      <c r="E22" s="145">
        <f>SUM(E23:E49)</f>
        <v>0</v>
      </c>
    </row>
    <row r="23" customFormat="1" ht="15" customHeight="1" spans="1:5">
      <c r="A23" s="147" t="s">
        <v>255</v>
      </c>
      <c r="B23" s="145">
        <v>1.2</v>
      </c>
      <c r="C23" s="148"/>
      <c r="D23" s="148">
        <v>1.05</v>
      </c>
      <c r="E23" s="148"/>
    </row>
    <row r="24" customFormat="1" ht="15" customHeight="1" spans="1:5">
      <c r="A24" s="147" t="s">
        <v>256</v>
      </c>
      <c r="B24" s="145">
        <v>0.8</v>
      </c>
      <c r="C24" s="148"/>
      <c r="D24" s="148">
        <v>0.65</v>
      </c>
      <c r="E24" s="148"/>
    </row>
    <row r="25" customFormat="1" ht="15" customHeight="1" spans="1:5">
      <c r="A25" s="147" t="s">
        <v>257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258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259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260</v>
      </c>
      <c r="B28" s="145">
        <v>0.3</v>
      </c>
      <c r="C28" s="148"/>
      <c r="D28" s="148">
        <v>0.3</v>
      </c>
      <c r="E28" s="148"/>
    </row>
    <row r="29" customFormat="1" ht="15" customHeight="1" spans="1:5">
      <c r="A29" s="147" t="s">
        <v>261</v>
      </c>
      <c r="B29" s="145">
        <f t="shared" si="3"/>
        <v>0.93</v>
      </c>
      <c r="C29" s="148"/>
      <c r="D29" s="148">
        <v>0.93</v>
      </c>
      <c r="E29" s="148"/>
    </row>
    <row r="30" customFormat="1" ht="15" customHeight="1" spans="1:5">
      <c r="A30" s="147" t="s">
        <v>262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263</v>
      </c>
      <c r="B31" s="145">
        <v>0.1</v>
      </c>
      <c r="C31" s="148"/>
      <c r="D31" s="148">
        <v>0.1</v>
      </c>
      <c r="E31" s="148"/>
    </row>
    <row r="32" customFormat="1" ht="15" customHeight="1" spans="1:5">
      <c r="A32" s="147" t="s">
        <v>264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265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266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267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268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269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270</v>
      </c>
      <c r="B38" s="145"/>
      <c r="C38" s="148"/>
      <c r="D38" s="148"/>
      <c r="E38" s="148"/>
    </row>
    <row r="39" customFormat="1" ht="15" customHeight="1" spans="1:5">
      <c r="A39" s="147" t="s">
        <v>271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272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273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274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275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276</v>
      </c>
      <c r="B44" s="145">
        <v>0.64</v>
      </c>
      <c r="C44" s="148"/>
      <c r="D44" s="148">
        <v>0.63</v>
      </c>
      <c r="E44" s="148"/>
    </row>
    <row r="45" customFormat="1" ht="15" customHeight="1" spans="1:5">
      <c r="A45" s="147" t="s">
        <v>269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277</v>
      </c>
      <c r="B46" s="145">
        <f t="shared" si="3"/>
        <v>3</v>
      </c>
      <c r="C46" s="148"/>
      <c r="D46" s="148">
        <v>3</v>
      </c>
      <c r="E46" s="148"/>
    </row>
    <row r="47" customFormat="1" ht="15" customHeight="1" spans="1:5">
      <c r="A47" s="147" t="s">
        <v>278</v>
      </c>
      <c r="B47" s="145">
        <v>6.78</v>
      </c>
      <c r="C47" s="148"/>
      <c r="D47" s="148">
        <v>6</v>
      </c>
      <c r="E47" s="148"/>
    </row>
    <row r="48" customFormat="1" ht="15" customHeight="1" spans="1:5">
      <c r="A48" s="147" t="s">
        <v>279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280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98</v>
      </c>
      <c r="B50" s="145">
        <f t="shared" si="3"/>
        <v>0.87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0.87</v>
      </c>
    </row>
    <row r="51" customFormat="1" ht="15" customHeight="1" spans="1:5">
      <c r="A51" s="149" t="s">
        <v>281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282</v>
      </c>
      <c r="B52" s="145">
        <v>0.98</v>
      </c>
      <c r="C52" s="148"/>
      <c r="D52" s="148"/>
      <c r="E52" s="148">
        <v>0.87</v>
      </c>
    </row>
    <row r="53" customFormat="1" ht="15" customHeight="1" spans="1:5">
      <c r="A53" s="149" t="s">
        <v>283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284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285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49" t="s">
        <v>286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287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288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289</v>
      </c>
      <c r="B59" s="145">
        <v>0.07</v>
      </c>
      <c r="C59" s="148"/>
      <c r="D59" s="148"/>
      <c r="E59" s="148"/>
    </row>
    <row r="60" customFormat="1" ht="15" customHeight="1" spans="1:5">
      <c r="A60" s="149" t="s">
        <v>290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291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292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293</v>
      </c>
    </row>
    <row r="2" ht="22.5" customHeight="1" spans="1:11">
      <c r="A2" s="127" t="s">
        <v>294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6</v>
      </c>
      <c r="B4" s="109" t="s">
        <v>213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214</v>
      </c>
      <c r="C5" s="108" t="s">
        <v>215</v>
      </c>
      <c r="D5" s="108" t="s">
        <v>216</v>
      </c>
      <c r="E5" s="108"/>
      <c r="F5" s="114"/>
      <c r="G5" s="111" t="s">
        <v>14</v>
      </c>
      <c r="H5" s="111" t="s">
        <v>15</v>
      </c>
      <c r="I5" s="111" t="s">
        <v>98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295</v>
      </c>
    </row>
    <row r="2" ht="22.5" customHeight="1" spans="1:11">
      <c r="A2" s="127" t="s">
        <v>296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6</v>
      </c>
      <c r="B4" s="109" t="s">
        <v>213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214</v>
      </c>
      <c r="C5" s="108" t="s">
        <v>215</v>
      </c>
      <c r="D5" s="108" t="s">
        <v>216</v>
      </c>
      <c r="E5" s="108"/>
      <c r="F5" s="114"/>
      <c r="G5" s="111" t="s">
        <v>14</v>
      </c>
      <c r="H5" s="111" t="s">
        <v>15</v>
      </c>
      <c r="I5" s="111" t="s">
        <v>98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297</v>
      </c>
    </row>
    <row r="2" ht="25.5" customHeight="1" spans="1:11">
      <c r="A2" s="105" t="s">
        <v>298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6</v>
      </c>
      <c r="B4" s="109" t="s">
        <v>213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214</v>
      </c>
      <c r="C5" s="108" t="s">
        <v>215</v>
      </c>
      <c r="D5" s="108" t="s">
        <v>216</v>
      </c>
      <c r="E5" s="108"/>
      <c r="F5" s="114"/>
      <c r="G5" s="111" t="s">
        <v>14</v>
      </c>
      <c r="H5" s="111" t="s">
        <v>15</v>
      </c>
      <c r="I5" s="111" t="s">
        <v>98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299</v>
      </c>
    </row>
    <row r="2" ht="25.5" customHeight="1" spans="1:11">
      <c r="A2" s="105" t="s">
        <v>300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6</v>
      </c>
      <c r="B4" s="109" t="s">
        <v>213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214</v>
      </c>
      <c r="C5" s="108" t="s">
        <v>215</v>
      </c>
      <c r="D5" s="108" t="s">
        <v>216</v>
      </c>
      <c r="E5" s="108"/>
      <c r="F5" s="114"/>
      <c r="G5" s="111" t="s">
        <v>14</v>
      </c>
      <c r="H5" s="111" t="s">
        <v>15</v>
      </c>
      <c r="I5" s="111" t="s">
        <v>98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A2" sqref="A2:C2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301</v>
      </c>
    </row>
    <row r="2" s="82" customFormat="1" ht="25.5" customHeight="1" spans="1:3">
      <c r="A2" s="88" t="s">
        <v>302</v>
      </c>
      <c r="B2" s="88"/>
      <c r="C2" s="88"/>
    </row>
    <row r="3" customHeight="1" spans="1:3">
      <c r="A3" s="89"/>
      <c r="C3" s="90" t="s">
        <v>5</v>
      </c>
    </row>
    <row r="4" s="83" customFormat="1" ht="30" customHeight="1" spans="1:3">
      <c r="A4" s="91" t="s">
        <v>303</v>
      </c>
      <c r="B4" s="92" t="s">
        <v>304</v>
      </c>
      <c r="C4" s="92" t="s">
        <v>305</v>
      </c>
    </row>
    <row r="5" s="84" customFormat="1" ht="33" customHeight="1" spans="1:5">
      <c r="A5" s="93" t="s">
        <v>306</v>
      </c>
      <c r="B5" s="94">
        <f>SUM(B6:B8)</f>
        <v>0</v>
      </c>
      <c r="C5" s="94">
        <f>SUM(C6:C8)</f>
        <v>3</v>
      </c>
      <c r="E5" s="95"/>
    </row>
    <row r="6" s="85" customFormat="1" ht="33" customHeight="1" spans="1:5">
      <c r="A6" s="96" t="s">
        <v>307</v>
      </c>
      <c r="B6" s="97"/>
      <c r="C6" s="97"/>
      <c r="E6" s="95"/>
    </row>
    <row r="7" s="85" customFormat="1" ht="33" customHeight="1" spans="1:5">
      <c r="A7" s="98" t="s">
        <v>308</v>
      </c>
      <c r="B7" s="97"/>
      <c r="C7" s="97">
        <v>0</v>
      </c>
      <c r="E7" s="95"/>
    </row>
    <row r="8" s="85" customFormat="1" ht="33" customHeight="1" spans="1:5">
      <c r="A8" s="98" t="s">
        <v>309</v>
      </c>
      <c r="B8" s="94">
        <f>SUM(B9:B45)</f>
        <v>0</v>
      </c>
      <c r="C8" s="94">
        <f>SUM(C9:C45)</f>
        <v>3</v>
      </c>
      <c r="E8" s="95"/>
    </row>
    <row r="9" s="85" customFormat="1" ht="33" customHeight="1" spans="1:5">
      <c r="A9" s="98" t="s">
        <v>310</v>
      </c>
      <c r="B9" s="99"/>
      <c r="C9" s="99"/>
      <c r="E9" s="95"/>
    </row>
    <row r="10" hidden="1" customHeight="1" spans="1:3">
      <c r="A10" s="98" t="s">
        <v>311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311</v>
      </c>
      <c r="B45" s="99"/>
      <c r="C45" s="99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2" sqref="A2:M2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312</v>
      </c>
      <c r="B1" s="43"/>
    </row>
    <row r="2" ht="22.5" customHeight="1" spans="1:13">
      <c r="A2" s="62" t="s">
        <v>313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5</v>
      </c>
    </row>
    <row r="4" s="40" customFormat="1" ht="24" customHeight="1" spans="1:13">
      <c r="A4" s="63" t="s">
        <v>314</v>
      </c>
      <c r="B4" s="64" t="s">
        <v>315</v>
      </c>
      <c r="C4" s="65" t="s">
        <v>33</v>
      </c>
      <c r="D4" s="66" t="s">
        <v>316</v>
      </c>
      <c r="E4" s="67" t="s">
        <v>9</v>
      </c>
      <c r="F4" s="67" t="s">
        <v>29</v>
      </c>
      <c r="G4" s="67"/>
      <c r="H4" s="67"/>
      <c r="I4" s="67"/>
      <c r="J4" s="67"/>
      <c r="K4" s="67" t="s">
        <v>11</v>
      </c>
      <c r="L4" s="76" t="s">
        <v>317</v>
      </c>
      <c r="M4" s="77" t="s">
        <v>318</v>
      </c>
    </row>
    <row r="5" s="40" customFormat="1" ht="51.75" customHeight="1" spans="1:13">
      <c r="A5" s="63"/>
      <c r="B5" s="68"/>
      <c r="C5" s="65"/>
      <c r="D5" s="69"/>
      <c r="E5" s="67"/>
      <c r="F5" s="67" t="s">
        <v>18</v>
      </c>
      <c r="G5" s="67" t="s">
        <v>19</v>
      </c>
      <c r="H5" s="67" t="s">
        <v>20</v>
      </c>
      <c r="I5" s="67" t="s">
        <v>21</v>
      </c>
      <c r="J5" s="67" t="s">
        <v>22</v>
      </c>
      <c r="K5" s="67"/>
      <c r="L5" s="67"/>
      <c r="M5" s="78"/>
    </row>
    <row r="6" s="56" customFormat="1" ht="24" customHeight="1" spans="1:13">
      <c r="A6" s="70" t="s">
        <v>9</v>
      </c>
      <c r="B6" s="70"/>
      <c r="C6" s="70"/>
      <c r="D6" s="71"/>
      <c r="E6" s="72">
        <f>SUM(F6,K6:L6)</f>
        <v>7</v>
      </c>
      <c r="F6" s="73">
        <f>SUM(G6:J6)</f>
        <v>7</v>
      </c>
      <c r="G6" s="74">
        <v>7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319</v>
      </c>
      <c r="B7" s="70"/>
      <c r="C7" s="70" t="s">
        <v>320</v>
      </c>
      <c r="D7" s="71" t="s">
        <v>321</v>
      </c>
      <c r="E7" s="72">
        <v>4</v>
      </c>
      <c r="F7" s="73">
        <f t="shared" ref="F7:F9" si="0">SUM(G7:J7)</f>
        <v>4</v>
      </c>
      <c r="G7" s="74">
        <v>4</v>
      </c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 t="s">
        <v>320</v>
      </c>
      <c r="D8" s="71" t="s">
        <v>322</v>
      </c>
      <c r="E8" s="72">
        <f t="shared" ref="E7:E9" si="1">SUM(F8,K8:L8)</f>
        <v>3</v>
      </c>
      <c r="F8" s="73">
        <f t="shared" si="0"/>
        <v>3</v>
      </c>
      <c r="G8" s="74">
        <v>3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1"/>
        <v>0</v>
      </c>
      <c r="F9" s="73">
        <f t="shared" si="0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323</v>
      </c>
    </row>
    <row r="2" s="39" customFormat="1" ht="24.75" customHeight="1" spans="1:13">
      <c r="A2" s="44" t="s">
        <v>324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5</v>
      </c>
    </row>
    <row r="4" s="40" customFormat="1" ht="32.25" customHeight="1" spans="1:13">
      <c r="A4" s="46" t="s">
        <v>314</v>
      </c>
      <c r="B4" s="47" t="s">
        <v>33</v>
      </c>
      <c r="C4" s="47" t="s">
        <v>325</v>
      </c>
      <c r="D4" s="47" t="s">
        <v>316</v>
      </c>
      <c r="E4" s="48" t="s">
        <v>9</v>
      </c>
      <c r="F4" s="49" t="s">
        <v>29</v>
      </c>
      <c r="G4" s="50"/>
      <c r="H4" s="50"/>
      <c r="I4" s="50"/>
      <c r="J4" s="58"/>
      <c r="K4" s="53" t="s">
        <v>11</v>
      </c>
      <c r="L4" s="59" t="s">
        <v>317</v>
      </c>
      <c r="M4" s="59" t="s">
        <v>13</v>
      </c>
    </row>
    <row r="5" s="40" customFormat="1" ht="50.25" customHeight="1" spans="1:13">
      <c r="A5" s="51"/>
      <c r="B5" s="52"/>
      <c r="C5" s="52"/>
      <c r="D5" s="52"/>
      <c r="E5" s="48"/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326</v>
      </c>
    </row>
    <row r="2" s="24" customFormat="1" ht="25.5" customHeight="1" spans="1:12">
      <c r="A2" s="28" t="s">
        <v>327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5</v>
      </c>
    </row>
    <row r="4" ht="27" customHeight="1" spans="1:12">
      <c r="A4" s="30" t="s">
        <v>328</v>
      </c>
      <c r="B4" s="30" t="s">
        <v>325</v>
      </c>
      <c r="C4" s="30" t="s">
        <v>329</v>
      </c>
      <c r="D4" s="31" t="s">
        <v>330</v>
      </c>
      <c r="E4" s="30" t="s">
        <v>331</v>
      </c>
      <c r="F4" s="30" t="s">
        <v>34</v>
      </c>
      <c r="G4" s="32" t="s">
        <v>332</v>
      </c>
      <c r="H4" s="32" t="s">
        <v>20</v>
      </c>
      <c r="I4" s="32" t="s">
        <v>21</v>
      </c>
      <c r="J4" s="32" t="s">
        <v>333</v>
      </c>
      <c r="K4" s="32" t="s">
        <v>11</v>
      </c>
      <c r="L4" s="32" t="s">
        <v>12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334</v>
      </c>
      <c r="B6" s="34" t="s">
        <v>334</v>
      </c>
      <c r="C6" s="34" t="s">
        <v>334</v>
      </c>
      <c r="D6" s="34" t="s">
        <v>334</v>
      </c>
      <c r="E6" s="34" t="s">
        <v>334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11" sqref="L11"/>
    </sheetView>
  </sheetViews>
  <sheetFormatPr defaultColWidth="12" defaultRowHeight="14.25"/>
  <cols>
    <col min="1" max="1" width="42.8333333333333" style="285" customWidth="1"/>
    <col min="2" max="3" width="11" style="285" customWidth="1"/>
    <col min="4" max="4" width="15.3333333333333" style="285" customWidth="1"/>
    <col min="5" max="15" width="11" style="285" customWidth="1"/>
    <col min="16" max="16384" width="12" style="285"/>
  </cols>
  <sheetData>
    <row r="1" customHeight="1" spans="1:23">
      <c r="A1" s="309" t="s">
        <v>2</v>
      </c>
      <c r="B1" s="310"/>
      <c r="C1" s="310"/>
      <c r="D1" s="286"/>
      <c r="E1" s="311"/>
      <c r="F1" s="311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ht="25.5" customHeight="1" spans="1:23">
      <c r="A2" s="288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6"/>
      <c r="Q2" s="286"/>
      <c r="R2" s="286"/>
      <c r="S2" s="286"/>
      <c r="T2" s="286"/>
      <c r="U2" s="286"/>
      <c r="V2" s="286"/>
      <c r="W2" s="286"/>
    </row>
    <row r="3" s="282" customFormat="1" ht="16.5" customHeight="1" spans="1:251">
      <c r="A3" s="289" t="s">
        <v>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 t="s">
        <v>5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</row>
    <row r="4" s="290" customFormat="1" ht="26.25" customHeight="1" spans="1:251">
      <c r="A4" s="312" t="s">
        <v>6</v>
      </c>
      <c r="B4" s="313" t="s">
        <v>7</v>
      </c>
      <c r="C4" s="313"/>
      <c r="D4" s="313"/>
      <c r="E4" s="313"/>
      <c r="F4" s="313"/>
      <c r="G4" s="313"/>
      <c r="H4" s="313"/>
      <c r="I4" s="313"/>
      <c r="J4" s="313"/>
      <c r="K4" s="324" t="s">
        <v>8</v>
      </c>
      <c r="L4" s="324"/>
      <c r="M4" s="324"/>
      <c r="N4" s="324"/>
      <c r="O4" s="324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  <c r="IO4" s="289"/>
      <c r="IP4" s="289"/>
      <c r="IQ4" s="289"/>
    </row>
    <row r="5" s="289" customFormat="1" ht="26.25" customHeight="1" spans="1:16">
      <c r="A5" s="312"/>
      <c r="B5" s="314" t="s">
        <v>9</v>
      </c>
      <c r="C5" s="314" t="s">
        <v>10</v>
      </c>
      <c r="D5" s="314"/>
      <c r="E5" s="314"/>
      <c r="F5" s="314"/>
      <c r="G5" s="314"/>
      <c r="H5" s="314" t="s">
        <v>11</v>
      </c>
      <c r="I5" s="314" t="s">
        <v>12</v>
      </c>
      <c r="J5" s="314" t="s">
        <v>13</v>
      </c>
      <c r="K5" s="312" t="s">
        <v>9</v>
      </c>
      <c r="L5" s="312" t="s">
        <v>14</v>
      </c>
      <c r="M5" s="312" t="s">
        <v>15</v>
      </c>
      <c r="N5" s="312" t="s">
        <v>16</v>
      </c>
      <c r="O5" s="312" t="s">
        <v>17</v>
      </c>
      <c r="P5" s="290"/>
    </row>
    <row r="6" s="289" customFormat="1" ht="61.5" customHeight="1" spans="1:16">
      <c r="A6" s="312"/>
      <c r="B6" s="314"/>
      <c r="C6" s="314" t="s">
        <v>18</v>
      </c>
      <c r="D6" s="314" t="s">
        <v>19</v>
      </c>
      <c r="E6" s="314" t="s">
        <v>20</v>
      </c>
      <c r="F6" s="314" t="s">
        <v>21</v>
      </c>
      <c r="G6" s="314" t="s">
        <v>22</v>
      </c>
      <c r="H6" s="314"/>
      <c r="I6" s="314"/>
      <c r="J6" s="314"/>
      <c r="K6" s="312"/>
      <c r="L6" s="312"/>
      <c r="M6" s="312"/>
      <c r="N6" s="312"/>
      <c r="O6" s="312"/>
      <c r="P6" s="290"/>
    </row>
    <row r="7" s="289" customFormat="1" ht="30" customHeight="1" spans="1:15">
      <c r="A7" s="315" t="s">
        <v>9</v>
      </c>
      <c r="B7" s="316">
        <v>93.93</v>
      </c>
      <c r="C7" s="316">
        <v>93.93</v>
      </c>
      <c r="D7" s="299">
        <v>93.93</v>
      </c>
      <c r="E7" s="299"/>
      <c r="F7" s="299"/>
      <c r="G7" s="299"/>
      <c r="H7" s="299"/>
      <c r="I7" s="299"/>
      <c r="J7" s="299"/>
      <c r="K7" s="316">
        <v>93.93</v>
      </c>
      <c r="L7" s="299">
        <v>75.4</v>
      </c>
      <c r="M7" s="299">
        <v>12.66</v>
      </c>
      <c r="N7" s="299">
        <v>0.87</v>
      </c>
      <c r="O7" s="299"/>
    </row>
    <row r="8" ht="24.95" customHeight="1" spans="1:251">
      <c r="A8" s="183" t="s">
        <v>4</v>
      </c>
      <c r="B8" s="316">
        <v>93.93</v>
      </c>
      <c r="C8" s="316">
        <v>93.93</v>
      </c>
      <c r="D8" s="299">
        <v>93.93</v>
      </c>
      <c r="E8" s="299"/>
      <c r="F8" s="299"/>
      <c r="G8" s="299"/>
      <c r="H8" s="299"/>
      <c r="I8" s="299"/>
      <c r="J8" s="299"/>
      <c r="K8" s="316">
        <v>93.93</v>
      </c>
      <c r="L8" s="299">
        <v>75.4</v>
      </c>
      <c r="M8" s="299">
        <v>12.66</v>
      </c>
      <c r="N8" s="299">
        <v>0.87</v>
      </c>
      <c r="O8" s="299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16">
      <c r="A9" s="183" t="s">
        <v>23</v>
      </c>
      <c r="B9" s="316">
        <v>93.93</v>
      </c>
      <c r="C9" s="316">
        <v>93.93</v>
      </c>
      <c r="D9" s="299">
        <v>93.93</v>
      </c>
      <c r="E9" s="299"/>
      <c r="F9" s="299"/>
      <c r="G9" s="299"/>
      <c r="H9" s="299"/>
      <c r="I9" s="299"/>
      <c r="J9" s="299"/>
      <c r="K9" s="316">
        <v>93.93</v>
      </c>
      <c r="L9" s="299">
        <v>75.4</v>
      </c>
      <c r="M9" s="299">
        <v>12.66</v>
      </c>
      <c r="N9" s="299">
        <v>0.87</v>
      </c>
      <c r="O9" s="299"/>
      <c r="P9" s="282"/>
    </row>
    <row r="10" ht="24.95" customHeight="1" spans="1:15">
      <c r="A10" s="183"/>
      <c r="B10" s="316">
        <f t="shared" ref="B8:B15" si="0">SUM(C10,H10:K10)</f>
        <v>0</v>
      </c>
      <c r="C10" s="316">
        <f t="shared" ref="C9:C15" si="1">SUM(D10:G10)</f>
        <v>0</v>
      </c>
      <c r="D10" s="317"/>
      <c r="E10" s="317"/>
      <c r="F10" s="317"/>
      <c r="G10" s="317"/>
      <c r="H10" s="318"/>
      <c r="I10" s="317"/>
      <c r="J10" s="317"/>
      <c r="K10" s="316">
        <f t="shared" ref="K8:K15" si="2">SUM(L10:O10)</f>
        <v>0</v>
      </c>
      <c r="L10" s="317"/>
      <c r="M10" s="317"/>
      <c r="N10" s="317"/>
      <c r="O10" s="317"/>
    </row>
    <row r="11" ht="24.95" customHeight="1" spans="1:251">
      <c r="A11" s="183"/>
      <c r="B11" s="316">
        <f t="shared" si="0"/>
        <v>0</v>
      </c>
      <c r="C11" s="316">
        <f t="shared" si="1"/>
        <v>0</v>
      </c>
      <c r="D11" s="319"/>
      <c r="E11" s="319"/>
      <c r="F11" s="319"/>
      <c r="G11" s="319"/>
      <c r="H11" s="319"/>
      <c r="I11" s="319"/>
      <c r="J11" s="319"/>
      <c r="K11" s="316">
        <f t="shared" si="2"/>
        <v>0</v>
      </c>
      <c r="L11" s="319"/>
      <c r="M11" s="319"/>
      <c r="N11" s="319"/>
      <c r="O11" s="319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</row>
    <row r="12" ht="24.95" customHeight="1" spans="1:251">
      <c r="A12" s="320"/>
      <c r="B12" s="316">
        <f t="shared" si="0"/>
        <v>0</v>
      </c>
      <c r="C12" s="316">
        <f t="shared" si="1"/>
        <v>0</v>
      </c>
      <c r="D12" s="319"/>
      <c r="E12" s="319"/>
      <c r="F12" s="319"/>
      <c r="G12" s="319"/>
      <c r="H12" s="319"/>
      <c r="I12" s="319"/>
      <c r="J12" s="319"/>
      <c r="K12" s="316">
        <f t="shared" si="2"/>
        <v>0</v>
      </c>
      <c r="L12" s="319"/>
      <c r="M12" s="319"/>
      <c r="N12" s="319"/>
      <c r="O12" s="319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</row>
    <row r="13" ht="24.95" customHeight="1" spans="1:251">
      <c r="A13" s="320"/>
      <c r="B13" s="316">
        <f t="shared" si="0"/>
        <v>0</v>
      </c>
      <c r="C13" s="316">
        <f t="shared" si="1"/>
        <v>0</v>
      </c>
      <c r="D13" s="319"/>
      <c r="E13" s="319"/>
      <c r="F13" s="319"/>
      <c r="G13" s="319"/>
      <c r="H13" s="319"/>
      <c r="I13" s="319"/>
      <c r="J13" s="319"/>
      <c r="K13" s="316">
        <f t="shared" si="2"/>
        <v>0</v>
      </c>
      <c r="L13" s="319"/>
      <c r="M13" s="319"/>
      <c r="N13" s="319"/>
      <c r="O13" s="319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ht="24.95" customHeight="1" spans="1:251">
      <c r="A14" s="320"/>
      <c r="B14" s="316">
        <f t="shared" si="0"/>
        <v>0</v>
      </c>
      <c r="C14" s="316">
        <f t="shared" si="1"/>
        <v>0</v>
      </c>
      <c r="D14" s="319"/>
      <c r="E14" s="319"/>
      <c r="F14" s="319"/>
      <c r="G14" s="319"/>
      <c r="H14" s="319"/>
      <c r="I14" s="319"/>
      <c r="J14" s="319"/>
      <c r="K14" s="316">
        <f t="shared" si="2"/>
        <v>0</v>
      </c>
      <c r="L14" s="319"/>
      <c r="M14" s="319"/>
      <c r="N14" s="319"/>
      <c r="O14" s="319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</row>
    <row r="15" ht="24.95" customHeight="1" spans="1:251">
      <c r="A15" s="320"/>
      <c r="B15" s="316">
        <f t="shared" si="0"/>
        <v>0</v>
      </c>
      <c r="C15" s="316">
        <f t="shared" si="1"/>
        <v>0</v>
      </c>
      <c r="D15" s="319"/>
      <c r="E15" s="319"/>
      <c r="F15" s="319"/>
      <c r="G15" s="319"/>
      <c r="H15" s="319"/>
      <c r="I15" s="319"/>
      <c r="J15" s="319"/>
      <c r="K15" s="316">
        <f t="shared" si="2"/>
        <v>0</v>
      </c>
      <c r="L15" s="319"/>
      <c r="M15" s="319"/>
      <c r="N15" s="319"/>
      <c r="O15" s="319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spans="8:8">
      <c r="H16" s="321"/>
    </row>
    <row r="17" ht="11.25" spans="1:25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ht="11.25" spans="1:25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ht="11.25" spans="1:25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ht="11.25" spans="1:251">
      <c r="A20" s="243"/>
      <c r="B20" s="243"/>
      <c r="C20" s="243"/>
      <c r="D20" s="243"/>
      <c r="E20" s="243"/>
      <c r="F20" s="322" t="s">
        <v>24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  <row r="22" spans="1:251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  <c r="IO22" s="243"/>
      <c r="IP22" s="243"/>
      <c r="IQ22" s="243"/>
    </row>
    <row r="23" spans="1:251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</row>
    <row r="24" spans="1:251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  <c r="IO24" s="243"/>
      <c r="IP24" s="243"/>
      <c r="IQ24" s="243"/>
    </row>
    <row r="25" spans="1:251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  <c r="IO25" s="243"/>
      <c r="IP25" s="243"/>
      <c r="IQ25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tabSelected="1" workbookViewId="0">
      <selection activeCell="M30" sqref="M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335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5</v>
      </c>
    </row>
    <row r="4" s="1" customFormat="1" ht="25.5" customHeight="1" spans="1:17">
      <c r="A4" s="6" t="s">
        <v>337</v>
      </c>
      <c r="B4" s="7" t="s">
        <v>338</v>
      </c>
      <c r="C4" s="7" t="s">
        <v>339</v>
      </c>
      <c r="D4" s="7" t="s">
        <v>340</v>
      </c>
      <c r="E4" s="7" t="s">
        <v>341</v>
      </c>
      <c r="F4" s="7" t="s">
        <v>342</v>
      </c>
      <c r="G4" s="7" t="s">
        <v>343</v>
      </c>
      <c r="H4" s="7" t="s">
        <v>344</v>
      </c>
      <c r="I4" s="7" t="s">
        <v>345</v>
      </c>
      <c r="J4" s="13" t="s">
        <v>34</v>
      </c>
      <c r="K4" s="14" t="s">
        <v>346</v>
      </c>
      <c r="L4" s="15"/>
      <c r="M4" s="15"/>
      <c r="N4" s="15"/>
      <c r="O4" s="15"/>
      <c r="P4" s="16"/>
      <c r="Q4" s="23" t="s">
        <v>318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347</v>
      </c>
      <c r="L5" s="19" t="s">
        <v>348</v>
      </c>
      <c r="M5" s="19" t="s">
        <v>349</v>
      </c>
      <c r="N5" s="19" t="s">
        <v>350</v>
      </c>
      <c r="O5" s="19" t="s">
        <v>351</v>
      </c>
      <c r="P5" s="19" t="s">
        <v>352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E15" sqref="E15"/>
    </sheetView>
  </sheetViews>
  <sheetFormatPr defaultColWidth="9.16666666666667" defaultRowHeight="12.75" customHeight="1"/>
  <cols>
    <col min="1" max="1" width="52.1666666666667" style="220" customWidth="1"/>
    <col min="2" max="10" width="12.8333333333333" style="220" customWidth="1"/>
    <col min="11" max="248" width="9.16666666666667" style="220" customWidth="1"/>
    <col min="249" max="16384" width="9.16666666666667" style="220"/>
  </cols>
  <sheetData>
    <row r="1" ht="12" customHeight="1" spans="1:248">
      <c r="A1" s="221" t="s">
        <v>25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26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 t="s">
        <v>4</v>
      </c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28</v>
      </c>
      <c r="B4" s="250" t="s">
        <v>9</v>
      </c>
      <c r="C4" s="251" t="s">
        <v>29</v>
      </c>
      <c r="D4" s="252"/>
      <c r="E4" s="252"/>
      <c r="F4" s="252"/>
      <c r="G4" s="253"/>
      <c r="H4" s="254" t="s">
        <v>11</v>
      </c>
      <c r="I4" s="254" t="s">
        <v>12</v>
      </c>
      <c r="J4" s="254" t="s">
        <v>13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18</v>
      </c>
      <c r="D5" s="254" t="s">
        <v>19</v>
      </c>
      <c r="E5" s="254" t="s">
        <v>20</v>
      </c>
      <c r="F5" s="254" t="s">
        <v>21</v>
      </c>
      <c r="G5" s="254" t="s">
        <v>22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18" customHeight="1" spans="1:248">
      <c r="A7" s="219" t="s">
        <v>9</v>
      </c>
      <c r="B7" s="297">
        <v>93.93</v>
      </c>
      <c r="C7" s="297">
        <v>93.93</v>
      </c>
      <c r="D7" s="297">
        <v>93.93</v>
      </c>
      <c r="E7" s="302">
        <v>0</v>
      </c>
      <c r="F7" s="297">
        <v>0</v>
      </c>
      <c r="G7" s="297">
        <v>0</v>
      </c>
      <c r="H7" s="297"/>
      <c r="I7" s="297">
        <v>0</v>
      </c>
      <c r="J7" s="307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165" t="s">
        <v>30</v>
      </c>
      <c r="B8" s="297">
        <v>93.93</v>
      </c>
      <c r="C8" s="297">
        <v>93.93</v>
      </c>
      <c r="D8" s="297">
        <v>93.93</v>
      </c>
      <c r="E8" s="302">
        <v>0</v>
      </c>
      <c r="F8" s="297">
        <v>0</v>
      </c>
      <c r="G8" s="297">
        <v>0</v>
      </c>
      <c r="H8" s="297">
        <v>0</v>
      </c>
      <c r="I8" s="297">
        <v>0</v>
      </c>
      <c r="J8" s="307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301"/>
      <c r="B9" s="297"/>
      <c r="C9" s="297"/>
      <c r="D9" s="302"/>
      <c r="E9" s="302">
        <v>0</v>
      </c>
      <c r="F9" s="297">
        <v>0</v>
      </c>
      <c r="G9" s="297">
        <v>0</v>
      </c>
      <c r="H9" s="297">
        <v>0</v>
      </c>
      <c r="I9" s="297">
        <v>0</v>
      </c>
      <c r="J9" s="307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301"/>
      <c r="B10" s="297"/>
      <c r="C10" s="297"/>
      <c r="D10" s="302"/>
      <c r="E10" s="302">
        <v>0</v>
      </c>
      <c r="F10" s="297">
        <v>0</v>
      </c>
      <c r="G10" s="297">
        <v>0</v>
      </c>
      <c r="H10" s="297">
        <v>0</v>
      </c>
      <c r="I10" s="297">
        <v>0</v>
      </c>
      <c r="J10" s="307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183"/>
      <c r="B11" s="297"/>
      <c r="C11" s="297"/>
      <c r="D11" s="302"/>
      <c r="E11" s="302">
        <v>0</v>
      </c>
      <c r="F11" s="297">
        <v>0</v>
      </c>
      <c r="G11" s="297">
        <v>0</v>
      </c>
      <c r="H11" s="297">
        <v>0</v>
      </c>
      <c r="I11" s="297">
        <v>0</v>
      </c>
      <c r="J11" s="307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303"/>
      <c r="B12" s="297">
        <f t="shared" ref="B8:B33" si="0">SUM(C12,H12,I12,J12)</f>
        <v>0</v>
      </c>
      <c r="C12" s="297">
        <f t="shared" ref="C8:C33" si="1">SUM(D12:G12)</f>
        <v>0</v>
      </c>
      <c r="D12" s="302"/>
      <c r="E12" s="302">
        <v>0</v>
      </c>
      <c r="F12" s="297">
        <v>0</v>
      </c>
      <c r="G12" s="297">
        <v>0</v>
      </c>
      <c r="H12" s="297">
        <v>0</v>
      </c>
      <c r="I12" s="297">
        <v>0</v>
      </c>
      <c r="J12" s="307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305"/>
      <c r="B13" s="297">
        <f t="shared" si="0"/>
        <v>0</v>
      </c>
      <c r="C13" s="297">
        <f t="shared" si="1"/>
        <v>0</v>
      </c>
      <c r="D13" s="302"/>
      <c r="E13" s="302">
        <v>0</v>
      </c>
      <c r="F13" s="297">
        <v>0</v>
      </c>
      <c r="G13" s="297">
        <v>0</v>
      </c>
      <c r="H13" s="297">
        <v>0</v>
      </c>
      <c r="I13" s="297">
        <v>0</v>
      </c>
      <c r="J13" s="307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305"/>
      <c r="B14" s="297">
        <f t="shared" si="0"/>
        <v>0</v>
      </c>
      <c r="C14" s="297">
        <f t="shared" si="1"/>
        <v>0</v>
      </c>
      <c r="D14" s="302"/>
      <c r="E14" s="302">
        <v>0</v>
      </c>
      <c r="F14" s="297">
        <v>0</v>
      </c>
      <c r="G14" s="297">
        <v>0</v>
      </c>
      <c r="H14" s="297">
        <v>0</v>
      </c>
      <c r="I14" s="297">
        <v>0</v>
      </c>
      <c r="J14" s="307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305"/>
      <c r="B15" s="297">
        <f t="shared" si="0"/>
        <v>0</v>
      </c>
      <c r="C15" s="297">
        <f t="shared" si="1"/>
        <v>0</v>
      </c>
      <c r="D15" s="302"/>
      <c r="E15" s="302">
        <v>0</v>
      </c>
      <c r="F15" s="297">
        <v>0</v>
      </c>
      <c r="G15" s="297">
        <v>0</v>
      </c>
      <c r="H15" s="297">
        <v>0</v>
      </c>
      <c r="I15" s="297">
        <v>0</v>
      </c>
      <c r="J15" s="307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305"/>
      <c r="B16" s="297">
        <f t="shared" si="0"/>
        <v>0</v>
      </c>
      <c r="C16" s="297">
        <f t="shared" si="1"/>
        <v>0</v>
      </c>
      <c r="D16" s="302"/>
      <c r="E16" s="302">
        <v>0</v>
      </c>
      <c r="F16" s="297">
        <v>0</v>
      </c>
      <c r="G16" s="297">
        <v>0</v>
      </c>
      <c r="H16" s="297">
        <v>0</v>
      </c>
      <c r="I16" s="297">
        <v>0</v>
      </c>
      <c r="J16" s="307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305"/>
      <c r="B17" s="297">
        <f t="shared" si="0"/>
        <v>0</v>
      </c>
      <c r="C17" s="297">
        <f t="shared" si="1"/>
        <v>0</v>
      </c>
      <c r="D17" s="302"/>
      <c r="E17" s="302">
        <v>0</v>
      </c>
      <c r="F17" s="297">
        <v>0</v>
      </c>
      <c r="G17" s="297">
        <v>0</v>
      </c>
      <c r="H17" s="297">
        <v>0</v>
      </c>
      <c r="I17" s="297">
        <v>0</v>
      </c>
      <c r="J17" s="307">
        <v>0</v>
      </c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305"/>
      <c r="B18" s="297">
        <f t="shared" si="0"/>
        <v>0</v>
      </c>
      <c r="C18" s="297">
        <f t="shared" si="1"/>
        <v>0</v>
      </c>
      <c r="D18" s="302"/>
      <c r="E18" s="302">
        <v>0</v>
      </c>
      <c r="F18" s="297">
        <v>0</v>
      </c>
      <c r="G18" s="297">
        <v>0</v>
      </c>
      <c r="H18" s="297">
        <v>0</v>
      </c>
      <c r="I18" s="297">
        <v>0</v>
      </c>
      <c r="J18" s="307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305"/>
      <c r="B19" s="297">
        <f t="shared" si="0"/>
        <v>0</v>
      </c>
      <c r="C19" s="297">
        <f t="shared" si="1"/>
        <v>0</v>
      </c>
      <c r="D19" s="302"/>
      <c r="E19" s="302">
        <v>0</v>
      </c>
      <c r="F19" s="297">
        <v>0</v>
      </c>
      <c r="G19" s="297">
        <v>0</v>
      </c>
      <c r="H19" s="297">
        <v>0</v>
      </c>
      <c r="I19" s="297">
        <v>0</v>
      </c>
      <c r="J19" s="307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305"/>
      <c r="B20" s="297">
        <f t="shared" si="0"/>
        <v>0</v>
      </c>
      <c r="C20" s="297">
        <f t="shared" si="1"/>
        <v>0</v>
      </c>
      <c r="D20" s="302"/>
      <c r="E20" s="302">
        <v>0</v>
      </c>
      <c r="F20" s="297">
        <v>0</v>
      </c>
      <c r="G20" s="297">
        <v>0</v>
      </c>
      <c r="H20" s="297">
        <v>0</v>
      </c>
      <c r="I20" s="297">
        <v>0</v>
      </c>
      <c r="J20" s="307">
        <v>0</v>
      </c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305"/>
      <c r="B21" s="297">
        <f t="shared" si="0"/>
        <v>0</v>
      </c>
      <c r="C21" s="297">
        <f t="shared" si="1"/>
        <v>0</v>
      </c>
      <c r="D21" s="306"/>
      <c r="E21" s="306"/>
      <c r="F21" s="306"/>
      <c r="G21" s="306"/>
      <c r="H21" s="306"/>
      <c r="I21" s="306"/>
      <c r="J21" s="30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305"/>
      <c r="B22" s="297">
        <f t="shared" si="0"/>
        <v>0</v>
      </c>
      <c r="C22" s="297">
        <f t="shared" si="1"/>
        <v>0</v>
      </c>
      <c r="D22" s="306"/>
      <c r="E22" s="306"/>
      <c r="F22" s="306"/>
      <c r="G22" s="306"/>
      <c r="H22" s="306"/>
      <c r="I22" s="306"/>
      <c r="J22" s="306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305"/>
      <c r="B23" s="297">
        <f t="shared" si="0"/>
        <v>0</v>
      </c>
      <c r="C23" s="297">
        <f t="shared" si="1"/>
        <v>0</v>
      </c>
      <c r="D23" s="306"/>
      <c r="E23" s="306"/>
      <c r="F23" s="306"/>
      <c r="G23" s="306"/>
      <c r="H23" s="306"/>
      <c r="I23" s="306"/>
      <c r="J23" s="306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305"/>
      <c r="B24" s="297">
        <f t="shared" si="0"/>
        <v>0</v>
      </c>
      <c r="C24" s="297">
        <f t="shared" si="1"/>
        <v>0</v>
      </c>
      <c r="D24" s="306"/>
      <c r="E24" s="306"/>
      <c r="F24" s="306"/>
      <c r="G24" s="306"/>
      <c r="H24" s="306"/>
      <c r="I24" s="306"/>
      <c r="J24" s="306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305"/>
      <c r="B25" s="297">
        <f t="shared" si="0"/>
        <v>0</v>
      </c>
      <c r="C25" s="297">
        <f t="shared" si="1"/>
        <v>0</v>
      </c>
      <c r="D25" s="306"/>
      <c r="E25" s="306"/>
      <c r="F25" s="306"/>
      <c r="G25" s="306"/>
      <c r="H25" s="306"/>
      <c r="I25" s="306"/>
      <c r="J25" s="30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305"/>
      <c r="B26" s="297">
        <f t="shared" si="0"/>
        <v>0</v>
      </c>
      <c r="C26" s="297">
        <f t="shared" si="1"/>
        <v>0</v>
      </c>
      <c r="D26" s="306"/>
      <c r="E26" s="306"/>
      <c r="F26" s="306"/>
      <c r="G26" s="306"/>
      <c r="H26" s="306"/>
      <c r="I26" s="306"/>
      <c r="J26" s="30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305"/>
      <c r="B27" s="297">
        <f t="shared" si="0"/>
        <v>0</v>
      </c>
      <c r="C27" s="297">
        <f t="shared" si="1"/>
        <v>0</v>
      </c>
      <c r="D27" s="306"/>
      <c r="E27" s="306"/>
      <c r="F27" s="306"/>
      <c r="G27" s="306"/>
      <c r="H27" s="306"/>
      <c r="I27" s="306"/>
      <c r="J27" s="30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305"/>
      <c r="B28" s="297">
        <f t="shared" si="0"/>
        <v>0</v>
      </c>
      <c r="C28" s="297">
        <f t="shared" si="1"/>
        <v>0</v>
      </c>
      <c r="D28" s="306"/>
      <c r="E28" s="306"/>
      <c r="F28" s="306"/>
      <c r="G28" s="306"/>
      <c r="H28" s="306"/>
      <c r="I28" s="306"/>
      <c r="J28" s="306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305"/>
      <c r="B29" s="297">
        <f t="shared" si="0"/>
        <v>0</v>
      </c>
      <c r="C29" s="297">
        <f t="shared" si="1"/>
        <v>0</v>
      </c>
      <c r="D29" s="306"/>
      <c r="E29" s="306"/>
      <c r="F29" s="306"/>
      <c r="G29" s="306"/>
      <c r="H29" s="306"/>
      <c r="I29" s="306"/>
      <c r="J29" s="30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305"/>
      <c r="B30" s="297">
        <f t="shared" si="0"/>
        <v>0</v>
      </c>
      <c r="C30" s="297">
        <f t="shared" si="1"/>
        <v>0</v>
      </c>
      <c r="D30" s="306"/>
      <c r="E30" s="306"/>
      <c r="F30" s="306"/>
      <c r="G30" s="306"/>
      <c r="H30" s="306"/>
      <c r="I30" s="306"/>
      <c r="J30" s="30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305"/>
      <c r="B31" s="297">
        <f t="shared" si="0"/>
        <v>0</v>
      </c>
      <c r="C31" s="297">
        <f t="shared" si="1"/>
        <v>0</v>
      </c>
      <c r="D31" s="306"/>
      <c r="E31" s="306"/>
      <c r="F31" s="306"/>
      <c r="G31" s="306"/>
      <c r="H31" s="306"/>
      <c r="I31" s="306"/>
      <c r="J31" s="306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305"/>
      <c r="B32" s="297">
        <f t="shared" si="0"/>
        <v>0</v>
      </c>
      <c r="C32" s="297">
        <f t="shared" si="1"/>
        <v>0</v>
      </c>
      <c r="D32" s="306"/>
      <c r="E32" s="306"/>
      <c r="F32" s="306"/>
      <c r="G32" s="306"/>
      <c r="H32" s="306"/>
      <c r="I32" s="306"/>
      <c r="J32" s="30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305"/>
      <c r="B33" s="297">
        <f t="shared" si="0"/>
        <v>0</v>
      </c>
      <c r="C33" s="297">
        <f t="shared" si="1"/>
        <v>0</v>
      </c>
      <c r="D33" s="306"/>
      <c r="E33" s="306"/>
      <c r="F33" s="306"/>
      <c r="G33" s="306"/>
      <c r="H33" s="306"/>
      <c r="I33" s="306"/>
      <c r="J33" s="308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4"/>
  <sheetViews>
    <sheetView showGridLines="0" showZeros="0" workbookViewId="0">
      <selection activeCell="G17" sqref="G17"/>
    </sheetView>
  </sheetViews>
  <sheetFormatPr defaultColWidth="9" defaultRowHeight="14.25"/>
  <cols>
    <col min="1" max="1" width="54.1666666666667" style="285" customWidth="1"/>
    <col min="2" max="7" width="19.8333333333333" style="285" customWidth="1"/>
    <col min="8" max="16384" width="9.33333333333333" style="285"/>
  </cols>
  <sheetData>
    <row r="1" customHeight="1" spans="1:15">
      <c r="A1" s="286" t="s">
        <v>31</v>
      </c>
      <c r="B1" s="28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ht="25.5" customHeight="1" spans="1:15">
      <c r="A2" s="288" t="s">
        <v>32</v>
      </c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  <c r="M2" s="286"/>
      <c r="N2" s="286"/>
      <c r="O2" s="286"/>
    </row>
    <row r="3" s="282" customFormat="1" ht="17.25" customHeight="1" spans="1:243">
      <c r="A3" s="289"/>
      <c r="B3" s="289"/>
      <c r="C3" s="290"/>
      <c r="D3" s="290"/>
      <c r="E3" s="290"/>
      <c r="F3" s="290"/>
      <c r="G3" s="291" t="s">
        <v>5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</row>
    <row r="4" s="283" customFormat="1" ht="24" customHeight="1" spans="1:8">
      <c r="A4" s="292" t="s">
        <v>33</v>
      </c>
      <c r="B4" s="293" t="s">
        <v>34</v>
      </c>
      <c r="C4" s="294" t="s">
        <v>35</v>
      </c>
      <c r="D4" s="294"/>
      <c r="E4" s="294"/>
      <c r="F4" s="294"/>
      <c r="G4" s="293" t="s">
        <v>17</v>
      </c>
      <c r="H4" s="282"/>
    </row>
    <row r="5" s="283" customFormat="1" ht="24" customHeight="1" spans="1:8">
      <c r="A5" s="295"/>
      <c r="B5" s="296"/>
      <c r="C5" s="295" t="s">
        <v>9</v>
      </c>
      <c r="D5" s="295" t="s">
        <v>14</v>
      </c>
      <c r="E5" s="295" t="s">
        <v>15</v>
      </c>
      <c r="F5" s="295" t="s">
        <v>16</v>
      </c>
      <c r="G5" s="296"/>
      <c r="H5" s="282"/>
    </row>
    <row r="6" s="284" customFormat="1" ht="24" customHeight="1" spans="1:7">
      <c r="A6" s="165" t="s">
        <v>9</v>
      </c>
      <c r="B6" s="297">
        <v>93.93</v>
      </c>
      <c r="C6" s="297">
        <v>93.93</v>
      </c>
      <c r="D6" s="298">
        <v>75.4</v>
      </c>
      <c r="E6" s="299">
        <v>12.66</v>
      </c>
      <c r="F6" s="299">
        <v>0.87</v>
      </c>
      <c r="G6" s="300">
        <v>5</v>
      </c>
    </row>
    <row r="7" ht="24" customHeight="1" spans="1:243">
      <c r="A7" s="301" t="s">
        <v>36</v>
      </c>
      <c r="B7" s="298">
        <v>75.05</v>
      </c>
      <c r="C7" s="298">
        <v>75.05</v>
      </c>
      <c r="D7" s="302">
        <v>60.34</v>
      </c>
      <c r="E7" s="299">
        <v>12.66</v>
      </c>
      <c r="F7" s="299"/>
      <c r="G7" s="300">
        <v>5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301" t="s">
        <v>37</v>
      </c>
      <c r="B8" s="298">
        <v>70.05</v>
      </c>
      <c r="C8" s="298">
        <v>70.05</v>
      </c>
      <c r="D8" s="302">
        <v>60.34</v>
      </c>
      <c r="E8" s="299">
        <v>12.66</v>
      </c>
      <c r="F8" s="299"/>
      <c r="G8" s="300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301" t="s">
        <v>38</v>
      </c>
      <c r="B9" s="297">
        <v>5</v>
      </c>
      <c r="C9" s="297">
        <v>5</v>
      </c>
      <c r="D9" s="302"/>
      <c r="E9" s="299"/>
      <c r="F9" s="299"/>
      <c r="G9" s="300">
        <v>5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183" t="s">
        <v>39</v>
      </c>
      <c r="B10" s="298">
        <v>8.85</v>
      </c>
      <c r="C10" s="298">
        <v>8.85</v>
      </c>
      <c r="D10" s="298">
        <v>8.85</v>
      </c>
      <c r="E10" s="300"/>
      <c r="F10" s="300"/>
      <c r="G10" s="300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303" t="s">
        <v>40</v>
      </c>
      <c r="B11" s="298">
        <v>8.85</v>
      </c>
      <c r="C11" s="298">
        <v>8.85</v>
      </c>
      <c r="D11" s="298">
        <v>8.85</v>
      </c>
      <c r="E11" s="300"/>
      <c r="F11" s="300"/>
      <c r="G11" s="300">
        <v>0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304" t="s">
        <v>41</v>
      </c>
      <c r="B12" s="298">
        <v>3.82</v>
      </c>
      <c r="C12" s="298">
        <v>3.82</v>
      </c>
      <c r="D12" s="298">
        <v>3.82</v>
      </c>
      <c r="E12" s="300"/>
      <c r="F12" s="300"/>
      <c r="G12" s="300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304" t="s">
        <v>42</v>
      </c>
      <c r="B13" s="298">
        <v>3.82</v>
      </c>
      <c r="C13" s="298">
        <v>3.82</v>
      </c>
      <c r="D13" s="298">
        <v>3.82</v>
      </c>
      <c r="E13" s="300"/>
      <c r="F13" s="300"/>
      <c r="G13" s="300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305" t="s">
        <v>43</v>
      </c>
      <c r="B14" s="298">
        <v>6.21</v>
      </c>
      <c r="C14" s="298">
        <v>6.21</v>
      </c>
      <c r="D14" s="298">
        <v>6.21</v>
      </c>
      <c r="E14" s="300"/>
      <c r="F14" s="300"/>
      <c r="G14" s="300">
        <v>0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305" t="s">
        <v>44</v>
      </c>
      <c r="B15" s="298">
        <v>6.21</v>
      </c>
      <c r="C15" s="298">
        <v>6.21</v>
      </c>
      <c r="D15" s="298">
        <v>6.21</v>
      </c>
      <c r="E15" s="300"/>
      <c r="F15" s="300"/>
      <c r="G15" s="300">
        <v>0</v>
      </c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305"/>
      <c r="B16" s="300"/>
      <c r="C16" s="300">
        <f t="shared" ref="C14:C34" si="0">SUM(D16:F16)</f>
        <v>0</v>
      </c>
      <c r="D16" s="300"/>
      <c r="E16" s="300"/>
      <c r="F16" s="300"/>
      <c r="G16" s="300">
        <v>0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305"/>
      <c r="B17" s="300">
        <f t="shared" ref="B14:B34" si="1">SUM(C17,G17)</f>
        <v>0</v>
      </c>
      <c r="C17" s="300">
        <f t="shared" si="0"/>
        <v>0</v>
      </c>
      <c r="D17" s="300"/>
      <c r="E17" s="300"/>
      <c r="F17" s="300"/>
      <c r="G17" s="300">
        <v>0</v>
      </c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305"/>
      <c r="B18" s="300">
        <f t="shared" si="1"/>
        <v>0</v>
      </c>
      <c r="C18" s="300">
        <f t="shared" si="0"/>
        <v>0</v>
      </c>
      <c r="D18" s="300"/>
      <c r="E18" s="300"/>
      <c r="F18" s="300"/>
      <c r="G18" s="300">
        <v>0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305"/>
      <c r="B19" s="300">
        <f t="shared" si="1"/>
        <v>0</v>
      </c>
      <c r="C19" s="300">
        <f t="shared" si="0"/>
        <v>0</v>
      </c>
      <c r="D19" s="300"/>
      <c r="E19" s="300"/>
      <c r="F19" s="300"/>
      <c r="G19" s="300">
        <v>0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305"/>
      <c r="B20" s="300">
        <f t="shared" si="1"/>
        <v>0</v>
      </c>
      <c r="C20" s="300">
        <f t="shared" si="0"/>
        <v>0</v>
      </c>
      <c r="D20" s="300"/>
      <c r="E20" s="300"/>
      <c r="F20" s="300"/>
      <c r="G20" s="300">
        <v>0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305"/>
      <c r="B21" s="300">
        <f t="shared" si="1"/>
        <v>0</v>
      </c>
      <c r="C21" s="300">
        <f t="shared" si="0"/>
        <v>0</v>
      </c>
      <c r="D21" s="300"/>
      <c r="E21" s="300"/>
      <c r="F21" s="300"/>
      <c r="G21" s="300">
        <v>0</v>
      </c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305"/>
      <c r="B22" s="300">
        <f t="shared" si="1"/>
        <v>0</v>
      </c>
      <c r="C22" s="300">
        <f t="shared" si="0"/>
        <v>0</v>
      </c>
      <c r="D22" s="300"/>
      <c r="E22" s="300"/>
      <c r="F22" s="300"/>
      <c r="G22" s="300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305"/>
      <c r="B23" s="300">
        <f t="shared" si="1"/>
        <v>0</v>
      </c>
      <c r="C23" s="300">
        <f t="shared" si="0"/>
        <v>0</v>
      </c>
      <c r="D23" s="300"/>
      <c r="E23" s="300"/>
      <c r="F23" s="300"/>
      <c r="G23" s="300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305"/>
      <c r="B24" s="300">
        <f t="shared" si="1"/>
        <v>0</v>
      </c>
      <c r="C24" s="300">
        <f t="shared" si="0"/>
        <v>0</v>
      </c>
      <c r="D24" s="300"/>
      <c r="E24" s="300"/>
      <c r="F24" s="300"/>
      <c r="G24" s="300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305"/>
      <c r="B25" s="300">
        <f t="shared" si="1"/>
        <v>0</v>
      </c>
      <c r="C25" s="300">
        <f t="shared" si="0"/>
        <v>0</v>
      </c>
      <c r="D25" s="300"/>
      <c r="E25" s="300"/>
      <c r="F25" s="300"/>
      <c r="G25" s="300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305"/>
      <c r="B26" s="300">
        <f t="shared" si="1"/>
        <v>0</v>
      </c>
      <c r="C26" s="300">
        <f t="shared" si="0"/>
        <v>0</v>
      </c>
      <c r="D26" s="300"/>
      <c r="E26" s="300"/>
      <c r="F26" s="300"/>
      <c r="G26" s="300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305"/>
      <c r="B27" s="300">
        <f t="shared" si="1"/>
        <v>0</v>
      </c>
      <c r="C27" s="300">
        <f t="shared" si="0"/>
        <v>0</v>
      </c>
      <c r="D27" s="300"/>
      <c r="E27" s="300"/>
      <c r="F27" s="300"/>
      <c r="G27" s="300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305"/>
      <c r="B28" s="300">
        <f t="shared" si="1"/>
        <v>0</v>
      </c>
      <c r="C28" s="300">
        <f t="shared" si="0"/>
        <v>0</v>
      </c>
      <c r="D28" s="300"/>
      <c r="E28" s="300"/>
      <c r="F28" s="300"/>
      <c r="G28" s="300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  <row r="29" ht="24" customHeight="1" spans="1:243">
      <c r="A29" s="305"/>
      <c r="B29" s="300">
        <f t="shared" si="1"/>
        <v>0</v>
      </c>
      <c r="C29" s="300">
        <f t="shared" si="0"/>
        <v>0</v>
      </c>
      <c r="D29" s="300"/>
      <c r="E29" s="300"/>
      <c r="F29" s="300"/>
      <c r="G29" s="300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</row>
    <row r="30" ht="24" customHeight="1" spans="1:243">
      <c r="A30" s="305"/>
      <c r="B30" s="300">
        <f t="shared" si="1"/>
        <v>0</v>
      </c>
      <c r="C30" s="300">
        <f t="shared" si="0"/>
        <v>0</v>
      </c>
      <c r="D30" s="300"/>
      <c r="E30" s="300"/>
      <c r="F30" s="300"/>
      <c r="G30" s="300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</row>
    <row r="31" ht="24" customHeight="1" spans="1:243">
      <c r="A31" s="305"/>
      <c r="B31" s="300">
        <f t="shared" si="1"/>
        <v>0</v>
      </c>
      <c r="C31" s="300">
        <f t="shared" si="0"/>
        <v>0</v>
      </c>
      <c r="D31" s="300"/>
      <c r="E31" s="300"/>
      <c r="F31" s="300"/>
      <c r="G31" s="300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</row>
    <row r="32" ht="24" customHeight="1" spans="1:243">
      <c r="A32" s="305"/>
      <c r="B32" s="300">
        <f t="shared" si="1"/>
        <v>0</v>
      </c>
      <c r="C32" s="300">
        <f t="shared" si="0"/>
        <v>0</v>
      </c>
      <c r="D32" s="300"/>
      <c r="E32" s="300"/>
      <c r="F32" s="300"/>
      <c r="G32" s="300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</row>
    <row r="33" ht="24" customHeight="1" spans="1:243">
      <c r="A33" s="305"/>
      <c r="B33" s="300">
        <f t="shared" si="1"/>
        <v>0</v>
      </c>
      <c r="C33" s="300">
        <f t="shared" si="0"/>
        <v>0</v>
      </c>
      <c r="D33" s="300"/>
      <c r="E33" s="300"/>
      <c r="F33" s="300"/>
      <c r="G33" s="300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</row>
    <row r="34" ht="24" customHeight="1" spans="1:243">
      <c r="A34" s="305"/>
      <c r="B34" s="300">
        <f t="shared" si="1"/>
        <v>0</v>
      </c>
      <c r="C34" s="300">
        <f t="shared" si="0"/>
        <v>0</v>
      </c>
      <c r="D34" s="300"/>
      <c r="E34" s="300"/>
      <c r="F34" s="300"/>
      <c r="G34" s="300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6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45</v>
      </c>
      <c r="B1"/>
      <c r="C1"/>
      <c r="D1"/>
      <c r="E1"/>
      <c r="F1"/>
      <c r="G1"/>
      <c r="H1"/>
    </row>
    <row r="2" ht="25.5" customHeight="1" spans="1:8">
      <c r="A2" s="153" t="s">
        <v>46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7"/>
      <c r="G3" s="267"/>
      <c r="H3" s="156" t="s">
        <v>27</v>
      </c>
    </row>
    <row r="4" ht="16.5" customHeight="1" spans="1:8">
      <c r="A4" s="154" t="s">
        <v>45</v>
      </c>
      <c r="B4" s="154"/>
      <c r="C4" s="154"/>
      <c r="D4" s="155"/>
      <c r="E4" s="155"/>
      <c r="F4" s="268"/>
      <c r="G4" s="268"/>
      <c r="H4" s="156"/>
    </row>
    <row r="5" ht="57" customHeight="1" spans="1:8">
      <c r="A5" s="153" t="s">
        <v>47</v>
      </c>
      <c r="B5" s="153"/>
      <c r="C5" s="153"/>
      <c r="D5" s="153"/>
      <c r="E5" s="153"/>
      <c r="F5" s="153"/>
      <c r="G5" s="153"/>
      <c r="H5" s="153"/>
    </row>
    <row r="6" s="266" customFormat="1" ht="18.75" customHeight="1" spans="1:8">
      <c r="A6" s="269" t="s">
        <v>28</v>
      </c>
      <c r="B6" s="269" t="s">
        <v>9</v>
      </c>
      <c r="C6" s="269" t="s">
        <v>48</v>
      </c>
      <c r="D6" s="269" t="s">
        <v>20</v>
      </c>
      <c r="E6" s="269" t="s">
        <v>21</v>
      </c>
      <c r="F6" s="269" t="s">
        <v>22</v>
      </c>
      <c r="G6" s="269" t="s">
        <v>11</v>
      </c>
      <c r="H6" s="269" t="s">
        <v>12</v>
      </c>
    </row>
    <row r="7" s="266" customFormat="1" ht="18.75" customHeight="1" spans="1:8">
      <c r="A7" s="269"/>
      <c r="B7" s="269"/>
      <c r="C7" s="269"/>
      <c r="D7" s="269"/>
      <c r="E7" s="269"/>
      <c r="F7" s="269"/>
      <c r="G7" s="269"/>
      <c r="H7" s="269"/>
    </row>
    <row r="8" s="266" customFormat="1" ht="18.75" customHeight="1" spans="1:8">
      <c r="A8" s="269"/>
      <c r="B8" s="269"/>
      <c r="C8" s="269"/>
      <c r="D8" s="269"/>
      <c r="E8" s="269"/>
      <c r="F8" s="269"/>
      <c r="G8" s="269"/>
      <c r="H8" s="269"/>
    </row>
    <row r="9" s="151" customFormat="1" ht="30.75" customHeight="1" spans="1:8">
      <c r="A9" s="144" t="s">
        <v>9</v>
      </c>
      <c r="B9" s="270">
        <f>SUM(C9:H9)</f>
        <v>93.93</v>
      </c>
      <c r="C9" s="271">
        <f>SUM(C10:C39)</f>
        <v>93.93</v>
      </c>
      <c r="D9" s="271">
        <f t="shared" ref="D9:H9" si="0">SUM(D10:D39)</f>
        <v>0</v>
      </c>
      <c r="E9" s="271">
        <f t="shared" si="0"/>
        <v>0</v>
      </c>
      <c r="F9" s="271">
        <f t="shared" si="0"/>
        <v>0</v>
      </c>
      <c r="G9" s="271">
        <f t="shared" si="0"/>
        <v>0</v>
      </c>
      <c r="H9" s="271">
        <f t="shared" si="0"/>
        <v>0</v>
      </c>
    </row>
    <row r="10" ht="18" customHeight="1" spans="1:8">
      <c r="A10" s="272" t="s">
        <v>49</v>
      </c>
      <c r="B10" s="273">
        <f>SUM(C10:H10)</f>
        <v>0</v>
      </c>
      <c r="C10" s="274"/>
      <c r="D10" s="274"/>
      <c r="E10" s="275"/>
      <c r="F10" s="275"/>
      <c r="G10" s="275"/>
      <c r="H10" s="275"/>
    </row>
    <row r="11" ht="18" customHeight="1" spans="1:8">
      <c r="A11" s="272" t="s">
        <v>50</v>
      </c>
      <c r="B11" s="273">
        <f>SUM(C11:H11)</f>
        <v>0</v>
      </c>
      <c r="C11" s="274"/>
      <c r="D11" s="274"/>
      <c r="E11" s="275"/>
      <c r="F11" s="275"/>
      <c r="G11" s="275"/>
      <c r="H11" s="275"/>
    </row>
    <row r="12" ht="18" customHeight="1" spans="1:8">
      <c r="A12" s="272" t="s">
        <v>51</v>
      </c>
      <c r="B12" s="273">
        <f t="shared" ref="B12:B35" si="1">SUM(C12:H12)</f>
        <v>0</v>
      </c>
      <c r="C12" s="274"/>
      <c r="D12" s="274"/>
      <c r="E12" s="275"/>
      <c r="F12" s="275"/>
      <c r="G12" s="275"/>
      <c r="H12" s="275"/>
    </row>
    <row r="13" ht="18" customHeight="1" spans="1:8">
      <c r="A13" s="272" t="s">
        <v>52</v>
      </c>
      <c r="B13" s="273">
        <f t="shared" si="1"/>
        <v>0</v>
      </c>
      <c r="C13" s="274"/>
      <c r="D13" s="274"/>
      <c r="E13" s="275"/>
      <c r="F13" s="275"/>
      <c r="G13" s="275"/>
      <c r="H13" s="275"/>
    </row>
    <row r="14" ht="18" customHeight="1" spans="1:8">
      <c r="A14" s="272" t="s">
        <v>53</v>
      </c>
      <c r="B14" s="273">
        <f t="shared" si="1"/>
        <v>0</v>
      </c>
      <c r="C14" s="274"/>
      <c r="D14" s="274"/>
      <c r="E14" s="275"/>
      <c r="F14" s="275"/>
      <c r="G14" s="275"/>
      <c r="H14" s="275"/>
    </row>
    <row r="15" ht="18" customHeight="1" spans="1:8">
      <c r="A15" s="276" t="s">
        <v>54</v>
      </c>
      <c r="B15" s="273">
        <f t="shared" si="1"/>
        <v>75.05</v>
      </c>
      <c r="C15" s="274">
        <v>75.05</v>
      </c>
      <c r="D15" s="274"/>
      <c r="E15" s="275"/>
      <c r="F15" s="275"/>
      <c r="G15" s="275"/>
      <c r="H15" s="275"/>
    </row>
    <row r="16" ht="18" customHeight="1" spans="1:8">
      <c r="A16" s="276" t="s">
        <v>55</v>
      </c>
      <c r="B16" s="273">
        <f t="shared" si="1"/>
        <v>0</v>
      </c>
      <c r="C16" s="274"/>
      <c r="D16" s="274"/>
      <c r="E16" s="275"/>
      <c r="F16" s="275"/>
      <c r="G16" s="275"/>
      <c r="H16" s="275"/>
    </row>
    <row r="17" ht="18" customHeight="1" spans="1:8">
      <c r="A17" s="276" t="s">
        <v>56</v>
      </c>
      <c r="B17" s="273">
        <f t="shared" si="1"/>
        <v>8.85</v>
      </c>
      <c r="C17" s="274">
        <v>8.85</v>
      </c>
      <c r="D17" s="274"/>
      <c r="E17" s="275"/>
      <c r="F17" s="275"/>
      <c r="G17" s="275"/>
      <c r="H17" s="275"/>
    </row>
    <row r="18" s="220" customFormat="1" ht="18" customHeight="1" spans="1:8">
      <c r="A18" s="276" t="s">
        <v>57</v>
      </c>
      <c r="B18" s="273">
        <f t="shared" si="1"/>
        <v>0</v>
      </c>
      <c r="C18" s="277"/>
      <c r="D18" s="277"/>
      <c r="E18" s="278"/>
      <c r="F18" s="278"/>
      <c r="G18" s="278"/>
      <c r="H18" s="278"/>
    </row>
    <row r="19" ht="18" customHeight="1" spans="1:8">
      <c r="A19" s="276" t="s">
        <v>58</v>
      </c>
      <c r="B19" s="273">
        <f t="shared" si="1"/>
        <v>3.82</v>
      </c>
      <c r="C19" s="274">
        <v>3.82</v>
      </c>
      <c r="D19" s="274"/>
      <c r="E19" s="275"/>
      <c r="F19" s="275"/>
      <c r="G19" s="275"/>
      <c r="H19" s="275"/>
    </row>
    <row r="20" ht="18" customHeight="1" spans="1:8">
      <c r="A20" s="272" t="s">
        <v>59</v>
      </c>
      <c r="B20" s="273">
        <f t="shared" si="1"/>
        <v>0</v>
      </c>
      <c r="C20" s="274"/>
      <c r="D20" s="274"/>
      <c r="E20" s="275"/>
      <c r="F20" s="275"/>
      <c r="G20" s="275"/>
      <c r="H20" s="275"/>
    </row>
    <row r="21" ht="18" customHeight="1" spans="1:8">
      <c r="A21" s="272" t="s">
        <v>60</v>
      </c>
      <c r="B21" s="273">
        <f t="shared" si="1"/>
        <v>0</v>
      </c>
      <c r="C21" s="274"/>
      <c r="D21" s="274"/>
      <c r="E21" s="275"/>
      <c r="F21" s="275"/>
      <c r="G21" s="275"/>
      <c r="H21" s="275"/>
    </row>
    <row r="22" ht="18" customHeight="1" spans="1:8">
      <c r="A22" s="272" t="s">
        <v>61</v>
      </c>
      <c r="B22" s="273">
        <f t="shared" si="1"/>
        <v>0</v>
      </c>
      <c r="C22" s="274"/>
      <c r="D22" s="274"/>
      <c r="E22" s="275"/>
      <c r="F22" s="275"/>
      <c r="G22" s="275"/>
      <c r="H22" s="275"/>
    </row>
    <row r="23" ht="18" customHeight="1" spans="1:8">
      <c r="A23" s="272" t="s">
        <v>62</v>
      </c>
      <c r="B23" s="273">
        <f t="shared" si="1"/>
        <v>0</v>
      </c>
      <c r="C23" s="274"/>
      <c r="D23" s="274"/>
      <c r="E23" s="275"/>
      <c r="F23" s="275"/>
      <c r="G23" s="275"/>
      <c r="H23" s="275"/>
    </row>
    <row r="24" ht="18" customHeight="1" spans="1:8">
      <c r="A24" s="272" t="s">
        <v>63</v>
      </c>
      <c r="B24" s="273">
        <f t="shared" si="1"/>
        <v>0</v>
      </c>
      <c r="C24" s="274"/>
      <c r="D24" s="274"/>
      <c r="E24" s="275"/>
      <c r="F24" s="275"/>
      <c r="G24" s="275"/>
      <c r="H24" s="275"/>
    </row>
    <row r="25" ht="18" customHeight="1" spans="1:8">
      <c r="A25" s="272" t="s">
        <v>64</v>
      </c>
      <c r="B25" s="273">
        <f t="shared" si="1"/>
        <v>0</v>
      </c>
      <c r="C25" s="274"/>
      <c r="D25" s="274"/>
      <c r="E25" s="275"/>
      <c r="F25" s="275"/>
      <c r="G25" s="275"/>
      <c r="H25" s="275"/>
    </row>
    <row r="26" ht="18" customHeight="1" spans="1:8">
      <c r="A26" s="272" t="s">
        <v>65</v>
      </c>
      <c r="B26" s="273">
        <f t="shared" si="1"/>
        <v>0</v>
      </c>
      <c r="C26" s="274"/>
      <c r="D26" s="274"/>
      <c r="E26" s="275"/>
      <c r="F26" s="275"/>
      <c r="G26" s="275"/>
      <c r="H26" s="275"/>
    </row>
    <row r="27" ht="18" customHeight="1" spans="1:8">
      <c r="A27" s="279" t="s">
        <v>66</v>
      </c>
      <c r="B27" s="273">
        <f t="shared" si="1"/>
        <v>0</v>
      </c>
      <c r="C27" s="274"/>
      <c r="D27" s="274"/>
      <c r="E27" s="275"/>
      <c r="F27" s="275"/>
      <c r="G27" s="275"/>
      <c r="H27" s="275"/>
    </row>
    <row r="28" ht="18" customHeight="1" spans="1:8">
      <c r="A28" s="279" t="s">
        <v>67</v>
      </c>
      <c r="B28" s="273">
        <f t="shared" si="1"/>
        <v>0</v>
      </c>
      <c r="C28" s="274"/>
      <c r="D28" s="274"/>
      <c r="E28" s="275"/>
      <c r="F28" s="275"/>
      <c r="G28" s="275"/>
      <c r="H28" s="275"/>
    </row>
    <row r="29" ht="18" customHeight="1" spans="1:8">
      <c r="A29" s="280" t="s">
        <v>68</v>
      </c>
      <c r="B29" s="273">
        <f t="shared" si="1"/>
        <v>6.21</v>
      </c>
      <c r="C29" s="274">
        <v>6.21</v>
      </c>
      <c r="D29" s="274"/>
      <c r="E29" s="275"/>
      <c r="F29" s="275"/>
      <c r="G29" s="275"/>
      <c r="H29" s="275"/>
    </row>
    <row r="30" ht="18" customHeight="1" spans="1:8">
      <c r="A30" s="280" t="s">
        <v>69</v>
      </c>
      <c r="B30" s="273">
        <f t="shared" si="1"/>
        <v>0</v>
      </c>
      <c r="C30" s="274"/>
      <c r="D30" s="274"/>
      <c r="E30" s="275"/>
      <c r="F30" s="275"/>
      <c r="G30" s="275"/>
      <c r="H30" s="275"/>
    </row>
    <row r="31" ht="18" customHeight="1" spans="1:8">
      <c r="A31" s="281" t="s">
        <v>70</v>
      </c>
      <c r="B31" s="273">
        <f t="shared" si="1"/>
        <v>0</v>
      </c>
      <c r="C31" s="274"/>
      <c r="D31" s="274"/>
      <c r="E31" s="275"/>
      <c r="F31" s="275"/>
      <c r="G31" s="275"/>
      <c r="H31" s="275"/>
    </row>
    <row r="32" ht="18" customHeight="1" spans="1:8">
      <c r="A32" s="272" t="s">
        <v>71</v>
      </c>
      <c r="B32" s="273">
        <f t="shared" si="1"/>
        <v>0</v>
      </c>
      <c r="C32" s="274"/>
      <c r="D32" s="274"/>
      <c r="E32" s="275"/>
      <c r="F32" s="275"/>
      <c r="G32" s="275"/>
      <c r="H32" s="275"/>
    </row>
    <row r="33" ht="18" customHeight="1" spans="1:8">
      <c r="A33" s="272" t="s">
        <v>72</v>
      </c>
      <c r="B33" s="273">
        <f t="shared" si="1"/>
        <v>0</v>
      </c>
      <c r="C33" s="274"/>
      <c r="D33" s="274"/>
      <c r="E33" s="275"/>
      <c r="F33" s="275"/>
      <c r="G33" s="275"/>
      <c r="H33" s="275"/>
    </row>
    <row r="34" ht="18" customHeight="1" spans="1:8">
      <c r="A34" s="272" t="s">
        <v>73</v>
      </c>
      <c r="B34" s="273">
        <f t="shared" si="1"/>
        <v>0</v>
      </c>
      <c r="C34" s="274"/>
      <c r="D34" s="274"/>
      <c r="E34" s="275"/>
      <c r="F34" s="275"/>
      <c r="G34" s="275"/>
      <c r="H34" s="275"/>
    </row>
    <row r="35" ht="18" customHeight="1" spans="1:8">
      <c r="A35" s="281" t="s">
        <v>74</v>
      </c>
      <c r="B35" s="273">
        <f t="shared" si="1"/>
        <v>0</v>
      </c>
      <c r="C35" s="274"/>
      <c r="D35" s="274"/>
      <c r="E35" s="275"/>
      <c r="F35" s="275"/>
      <c r="G35" s="275"/>
      <c r="H35" s="275"/>
    </row>
    <row r="36" ht="18" customHeight="1" spans="1:8">
      <c r="A36" s="281" t="s">
        <v>75</v>
      </c>
      <c r="B36" s="273">
        <f t="shared" ref="B36:B37" si="2">SUM(C36:H36)</f>
        <v>0</v>
      </c>
      <c r="C36" s="274"/>
      <c r="D36" s="274"/>
      <c r="E36" s="275"/>
      <c r="F36" s="275"/>
      <c r="G36" s="275"/>
      <c r="H36" s="275"/>
    </row>
    <row r="37" ht="18" customHeight="1" spans="1:8">
      <c r="A37" s="281" t="s">
        <v>76</v>
      </c>
      <c r="B37" s="273">
        <f t="shared" si="2"/>
        <v>0</v>
      </c>
      <c r="C37" s="274"/>
      <c r="D37" s="274"/>
      <c r="E37" s="275"/>
      <c r="F37" s="275"/>
      <c r="G37" s="275"/>
      <c r="H37" s="275"/>
    </row>
    <row r="38" ht="18" customHeight="1" spans="1:8">
      <c r="A38" s="281" t="s">
        <v>77</v>
      </c>
      <c r="B38" s="273">
        <f t="shared" ref="B38:B39" si="3">SUM(C38:H38)</f>
        <v>0</v>
      </c>
      <c r="C38" s="274"/>
      <c r="D38" s="274"/>
      <c r="E38" s="275"/>
      <c r="F38" s="275"/>
      <c r="G38" s="275"/>
      <c r="H38" s="275"/>
    </row>
    <row r="39" ht="18" customHeight="1" spans="1:8">
      <c r="A39" s="281" t="s">
        <v>78</v>
      </c>
      <c r="B39" s="273">
        <f t="shared" si="3"/>
        <v>0</v>
      </c>
      <c r="C39" s="274"/>
      <c r="D39" s="274"/>
      <c r="E39" s="275"/>
      <c r="F39" s="275"/>
      <c r="G39" s="275"/>
      <c r="H39" s="275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F29" sqref="F29"/>
    </sheetView>
  </sheetViews>
  <sheetFormatPr defaultColWidth="8.66666666666667" defaultRowHeight="12.75" customHeight="1"/>
  <cols>
    <col min="1" max="1" width="49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79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80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81</v>
      </c>
      <c r="B4" s="250" t="s">
        <v>9</v>
      </c>
      <c r="C4" s="251" t="s">
        <v>29</v>
      </c>
      <c r="D4" s="252"/>
      <c r="E4" s="252"/>
      <c r="F4" s="252"/>
      <c r="G4" s="253"/>
      <c r="H4" s="254" t="s">
        <v>11</v>
      </c>
      <c r="I4" s="254" t="s">
        <v>12</v>
      </c>
      <c r="J4" s="254" t="s">
        <v>13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18</v>
      </c>
      <c r="D5" s="254" t="s">
        <v>19</v>
      </c>
      <c r="E5" s="254" t="s">
        <v>20</v>
      </c>
      <c r="F5" s="254" t="s">
        <v>21</v>
      </c>
      <c r="G5" s="254" t="s">
        <v>22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9</v>
      </c>
      <c r="B7" s="258">
        <f>SUM(C7,H7:J7)</f>
        <v>88.93</v>
      </c>
      <c r="C7" s="258">
        <f>SUM(D7:G7)</f>
        <v>88.93</v>
      </c>
      <c r="D7" s="258">
        <f>SUM(D81,D78,D71,D68,D63,D59,D56,D52,D49,D45,D38,D30,D24,D13,D8)</f>
        <v>88.93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3" t="s">
        <v>82</v>
      </c>
      <c r="B8" s="162">
        <f>SUM(C8,H8:J8)</f>
        <v>75.4</v>
      </c>
      <c r="C8" s="162">
        <f>SUM(D8:G8)</f>
        <v>75.4</v>
      </c>
      <c r="D8" s="259">
        <v>75.4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83</v>
      </c>
      <c r="B9" s="162">
        <f>SUM(C9,H9:J9)</f>
        <v>56.2</v>
      </c>
      <c r="C9" s="162">
        <f t="shared" ref="C9:C72" si="2">SUM(D9:G9)</f>
        <v>56.2</v>
      </c>
      <c r="D9" s="262">
        <v>56.2</v>
      </c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84</v>
      </c>
      <c r="B10" s="162">
        <f t="shared" ref="B10:B72" si="3">SUM(C10,H10:J10)</f>
        <v>12.99</v>
      </c>
      <c r="C10" s="162">
        <f t="shared" si="2"/>
        <v>12.99</v>
      </c>
      <c r="D10" s="262">
        <v>12.99</v>
      </c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85</v>
      </c>
      <c r="B11" s="162">
        <f t="shared" si="3"/>
        <v>6.21</v>
      </c>
      <c r="C11" s="162">
        <f t="shared" si="2"/>
        <v>6.21</v>
      </c>
      <c r="D11" s="262">
        <v>6.21</v>
      </c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86</v>
      </c>
      <c r="B12" s="162">
        <f t="shared" si="3"/>
        <v>0</v>
      </c>
      <c r="C12" s="162">
        <f t="shared" si="2"/>
        <v>0</v>
      </c>
      <c r="D12" s="262"/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3" t="s">
        <v>87</v>
      </c>
      <c r="B13" s="162">
        <f t="shared" si="3"/>
        <v>12.66</v>
      </c>
      <c r="C13" s="162">
        <f t="shared" si="2"/>
        <v>12.66</v>
      </c>
      <c r="D13" s="260">
        <v>12.66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88</v>
      </c>
      <c r="B14" s="162">
        <f t="shared" si="3"/>
        <v>9.66</v>
      </c>
      <c r="C14" s="162">
        <f t="shared" si="2"/>
        <v>9.66</v>
      </c>
      <c r="D14" s="262">
        <v>9.66</v>
      </c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89</v>
      </c>
      <c r="B15" s="162">
        <f t="shared" si="3"/>
        <v>0</v>
      </c>
      <c r="C15" s="162">
        <f t="shared" si="2"/>
        <v>0</v>
      </c>
      <c r="D15" s="262"/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90</v>
      </c>
      <c r="B16" s="162">
        <f t="shared" si="3"/>
        <v>0</v>
      </c>
      <c r="C16" s="162">
        <f t="shared" si="2"/>
        <v>0</v>
      </c>
      <c r="D16" s="262"/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91</v>
      </c>
      <c r="B17" s="162">
        <f t="shared" si="3"/>
        <v>0</v>
      </c>
      <c r="C17" s="162">
        <f t="shared" si="2"/>
        <v>0</v>
      </c>
      <c r="D17" s="262"/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92</v>
      </c>
      <c r="B18" s="162">
        <f t="shared" si="3"/>
        <v>0</v>
      </c>
      <c r="C18" s="162">
        <f t="shared" si="2"/>
        <v>0</v>
      </c>
      <c r="D18" s="262"/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93</v>
      </c>
      <c r="B19" s="162">
        <f t="shared" si="3"/>
        <v>0</v>
      </c>
      <c r="C19" s="162">
        <f t="shared" si="2"/>
        <v>0</v>
      </c>
      <c r="D19" s="262"/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94</v>
      </c>
      <c r="B20" s="162">
        <f t="shared" si="3"/>
        <v>0</v>
      </c>
      <c r="C20" s="162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95</v>
      </c>
      <c r="B21" s="162">
        <f t="shared" si="3"/>
        <v>3</v>
      </c>
      <c r="C21" s="162">
        <f t="shared" si="2"/>
        <v>3</v>
      </c>
      <c r="D21" s="262">
        <v>3</v>
      </c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96</v>
      </c>
      <c r="B22" s="162">
        <f t="shared" si="3"/>
        <v>0</v>
      </c>
      <c r="C22" s="162">
        <f t="shared" si="2"/>
        <v>0</v>
      </c>
      <c r="D22" s="262"/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97</v>
      </c>
      <c r="B23" s="162">
        <f t="shared" si="3"/>
        <v>0</v>
      </c>
      <c r="C23" s="162">
        <f t="shared" si="2"/>
        <v>0</v>
      </c>
      <c r="D23" s="262"/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3" t="s">
        <v>98</v>
      </c>
      <c r="B24" s="162">
        <f t="shared" ref="B24:B29" si="5">SUM(C24,H24:J24)</f>
        <v>0.87</v>
      </c>
      <c r="C24" s="162">
        <f t="shared" si="2"/>
        <v>0.87</v>
      </c>
      <c r="D24" s="260">
        <v>0.87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99</v>
      </c>
      <c r="B25" s="162">
        <f t="shared" si="5"/>
        <v>0</v>
      </c>
      <c r="C25" s="162">
        <f t="shared" si="2"/>
        <v>0</v>
      </c>
      <c r="D25" s="262"/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100</v>
      </c>
      <c r="B26" s="162">
        <f t="shared" si="5"/>
        <v>0</v>
      </c>
      <c r="C26" s="162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101</v>
      </c>
      <c r="B27" s="162">
        <f t="shared" si="5"/>
        <v>0</v>
      </c>
      <c r="C27" s="162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102</v>
      </c>
      <c r="B28" s="162">
        <f t="shared" si="5"/>
        <v>0.87</v>
      </c>
      <c r="C28" s="162">
        <f t="shared" si="2"/>
        <v>0.87</v>
      </c>
      <c r="D28" s="262">
        <v>0.87</v>
      </c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103</v>
      </c>
      <c r="B29" s="162">
        <f t="shared" si="5"/>
        <v>0</v>
      </c>
      <c r="C29" s="162">
        <f t="shared" si="2"/>
        <v>0</v>
      </c>
      <c r="D29" s="262"/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3" t="s">
        <v>104</v>
      </c>
      <c r="B30" s="162">
        <f t="shared" si="3"/>
        <v>0</v>
      </c>
      <c r="C30" s="162">
        <f t="shared" si="2"/>
        <v>0</v>
      </c>
      <c r="D30" s="260"/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105</v>
      </c>
      <c r="B31" s="162">
        <f t="shared" si="3"/>
        <v>0</v>
      </c>
      <c r="C31" s="162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106</v>
      </c>
      <c r="B32" s="162">
        <f t="shared" si="3"/>
        <v>0</v>
      </c>
      <c r="C32" s="162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107</v>
      </c>
      <c r="B33" s="162">
        <f t="shared" si="3"/>
        <v>0</v>
      </c>
      <c r="C33" s="162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108</v>
      </c>
      <c r="B34" s="162">
        <f t="shared" si="3"/>
        <v>0</v>
      </c>
      <c r="C34" s="162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109</v>
      </c>
      <c r="B35" s="162">
        <f t="shared" si="3"/>
        <v>0</v>
      </c>
      <c r="C35" s="162">
        <f t="shared" si="2"/>
        <v>0</v>
      </c>
      <c r="D35" s="262"/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110</v>
      </c>
      <c r="B36" s="162">
        <f t="shared" si="3"/>
        <v>0</v>
      </c>
      <c r="C36" s="162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111</v>
      </c>
      <c r="B37" s="162">
        <f t="shared" si="3"/>
        <v>0</v>
      </c>
      <c r="C37" s="162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3" t="s">
        <v>112</v>
      </c>
      <c r="B38" s="162">
        <f t="shared" si="3"/>
        <v>0</v>
      </c>
      <c r="C38" s="162">
        <f t="shared" si="2"/>
        <v>0</v>
      </c>
      <c r="D38" s="260"/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105</v>
      </c>
      <c r="B39" s="162">
        <f t="shared" si="3"/>
        <v>0</v>
      </c>
      <c r="C39" s="162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106</v>
      </c>
      <c r="B40" s="162">
        <f t="shared" si="3"/>
        <v>0</v>
      </c>
      <c r="C40" s="162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107</v>
      </c>
      <c r="B41" s="162">
        <f t="shared" si="3"/>
        <v>0</v>
      </c>
      <c r="C41" s="162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109</v>
      </c>
      <c r="B42" s="162">
        <f t="shared" si="3"/>
        <v>0</v>
      </c>
      <c r="C42" s="162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110</v>
      </c>
      <c r="B43" s="162">
        <f t="shared" si="3"/>
        <v>0</v>
      </c>
      <c r="C43" s="162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113</v>
      </c>
      <c r="B44" s="162">
        <f t="shared" si="3"/>
        <v>0</v>
      </c>
      <c r="C44" s="162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3" t="s">
        <v>114</v>
      </c>
      <c r="B45" s="162">
        <f t="shared" si="3"/>
        <v>0</v>
      </c>
      <c r="C45" s="162">
        <f t="shared" si="2"/>
        <v>0</v>
      </c>
      <c r="D45" s="260"/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14</v>
      </c>
      <c r="B46" s="162">
        <f t="shared" si="3"/>
        <v>0</v>
      </c>
      <c r="C46" s="162">
        <f t="shared" si="2"/>
        <v>0</v>
      </c>
      <c r="D46" s="262"/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15</v>
      </c>
      <c r="B47" s="162">
        <f t="shared" si="3"/>
        <v>0</v>
      </c>
      <c r="C47" s="162">
        <f t="shared" si="2"/>
        <v>0</v>
      </c>
      <c r="D47" s="262"/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115</v>
      </c>
      <c r="B48" s="162">
        <f t="shared" si="3"/>
        <v>0</v>
      </c>
      <c r="C48" s="162">
        <f t="shared" si="2"/>
        <v>0</v>
      </c>
      <c r="D48" s="262"/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3" t="s">
        <v>116</v>
      </c>
      <c r="B49" s="162">
        <f t="shared" si="3"/>
        <v>0</v>
      </c>
      <c r="C49" s="162">
        <f t="shared" si="2"/>
        <v>0</v>
      </c>
      <c r="D49" s="260"/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117</v>
      </c>
      <c r="B50" s="162">
        <f t="shared" si="3"/>
        <v>0</v>
      </c>
      <c r="C50" s="162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118</v>
      </c>
      <c r="B51" s="162">
        <f t="shared" si="3"/>
        <v>0</v>
      </c>
      <c r="C51" s="162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3" t="s">
        <v>119</v>
      </c>
      <c r="B52" s="162">
        <f t="shared" si="3"/>
        <v>0</v>
      </c>
      <c r="C52" s="162">
        <f t="shared" si="2"/>
        <v>0</v>
      </c>
      <c r="D52" s="260"/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120</v>
      </c>
      <c r="B53" s="162">
        <f t="shared" si="3"/>
        <v>0</v>
      </c>
      <c r="C53" s="162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121</v>
      </c>
      <c r="B54" s="162">
        <f t="shared" si="3"/>
        <v>0</v>
      </c>
      <c r="C54" s="162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122</v>
      </c>
      <c r="B55" s="162">
        <f t="shared" si="3"/>
        <v>0</v>
      </c>
      <c r="C55" s="162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3" t="s">
        <v>123</v>
      </c>
      <c r="B56" s="162">
        <f t="shared" si="3"/>
        <v>0</v>
      </c>
      <c r="C56" s="162">
        <f t="shared" si="2"/>
        <v>0</v>
      </c>
      <c r="D56" s="260"/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124</v>
      </c>
      <c r="B57" s="162">
        <f t="shared" si="3"/>
        <v>0</v>
      </c>
      <c r="C57" s="162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125</v>
      </c>
      <c r="B58" s="162">
        <f t="shared" si="3"/>
        <v>0</v>
      </c>
      <c r="C58" s="162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3" t="s">
        <v>126</v>
      </c>
      <c r="B59" s="162">
        <f t="shared" si="3"/>
        <v>0</v>
      </c>
      <c r="C59" s="162">
        <f t="shared" si="2"/>
        <v>0</v>
      </c>
      <c r="D59" s="260"/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126</v>
      </c>
      <c r="B60" s="162">
        <f t="shared" si="3"/>
        <v>0</v>
      </c>
      <c r="C60" s="162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127</v>
      </c>
      <c r="B61" s="162">
        <f t="shared" si="3"/>
        <v>0</v>
      </c>
      <c r="C61" s="162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128</v>
      </c>
      <c r="B62" s="162">
        <f t="shared" si="3"/>
        <v>0</v>
      </c>
      <c r="C62" s="162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3" t="s">
        <v>129</v>
      </c>
      <c r="B63" s="162">
        <f t="shared" si="3"/>
        <v>0</v>
      </c>
      <c r="C63" s="162">
        <f t="shared" si="2"/>
        <v>0</v>
      </c>
      <c r="D63" s="260"/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130</v>
      </c>
      <c r="B64" s="162">
        <f t="shared" si="3"/>
        <v>0</v>
      </c>
      <c r="C64" s="162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131</v>
      </c>
      <c r="B65" s="162">
        <f t="shared" si="3"/>
        <v>0</v>
      </c>
      <c r="C65" s="162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132</v>
      </c>
      <c r="B66" s="162">
        <f t="shared" si="3"/>
        <v>0</v>
      </c>
      <c r="C66" s="162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133</v>
      </c>
      <c r="B67" s="162">
        <f t="shared" si="3"/>
        <v>0</v>
      </c>
      <c r="C67" s="162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3" t="s">
        <v>75</v>
      </c>
      <c r="B68" s="162">
        <f t="shared" si="3"/>
        <v>0</v>
      </c>
      <c r="C68" s="162">
        <f t="shared" si="2"/>
        <v>0</v>
      </c>
      <c r="D68" s="260"/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134</v>
      </c>
      <c r="B69" s="162">
        <f t="shared" si="3"/>
        <v>0</v>
      </c>
      <c r="C69" s="162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135</v>
      </c>
      <c r="B70" s="162">
        <f t="shared" si="3"/>
        <v>0</v>
      </c>
      <c r="C70" s="162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3" t="s">
        <v>74</v>
      </c>
      <c r="B71" s="162">
        <f t="shared" si="3"/>
        <v>0</v>
      </c>
      <c r="C71" s="162">
        <f t="shared" si="2"/>
        <v>0</v>
      </c>
      <c r="D71" s="260"/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136</v>
      </c>
      <c r="B72" s="162">
        <f t="shared" si="3"/>
        <v>0</v>
      </c>
      <c r="C72" s="162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66</v>
      </c>
      <c r="B73" s="162">
        <f t="shared" ref="B73:B85" si="17">SUM(C73,H73:J73)</f>
        <v>0</v>
      </c>
      <c r="C73" s="162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137</v>
      </c>
      <c r="B74" s="162">
        <f t="shared" si="17"/>
        <v>0</v>
      </c>
      <c r="C74" s="162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138</v>
      </c>
      <c r="B75" s="162">
        <f t="shared" si="17"/>
        <v>0</v>
      </c>
      <c r="C75" s="162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139</v>
      </c>
      <c r="B76" s="162">
        <f t="shared" si="17"/>
        <v>0</v>
      </c>
      <c r="C76" s="162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140</v>
      </c>
      <c r="B77" s="162">
        <f t="shared" si="17"/>
        <v>0</v>
      </c>
      <c r="C77" s="162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3" t="s">
        <v>141</v>
      </c>
      <c r="B78" s="162">
        <f t="shared" si="17"/>
        <v>0</v>
      </c>
      <c r="C78" s="162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72</v>
      </c>
      <c r="B79" s="162">
        <f t="shared" si="17"/>
        <v>0</v>
      </c>
      <c r="C79" s="162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142</v>
      </c>
      <c r="B80" s="162">
        <f t="shared" si="17"/>
        <v>0</v>
      </c>
      <c r="C80" s="162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3" t="s">
        <v>73</v>
      </c>
      <c r="B81" s="162">
        <f t="shared" si="17"/>
        <v>0</v>
      </c>
      <c r="C81" s="162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143</v>
      </c>
      <c r="B82" s="162">
        <f t="shared" si="17"/>
        <v>0</v>
      </c>
      <c r="C82" s="162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144</v>
      </c>
      <c r="B83" s="162">
        <f t="shared" si="17"/>
        <v>0</v>
      </c>
      <c r="C83" s="162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145</v>
      </c>
      <c r="B84" s="162">
        <f t="shared" si="17"/>
        <v>0</v>
      </c>
      <c r="C84" s="162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73</v>
      </c>
      <c r="B85" s="162">
        <f t="shared" si="17"/>
        <v>0</v>
      </c>
      <c r="C85" s="162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40" workbookViewId="0">
      <selection activeCell="E10" sqref="E10"/>
    </sheetView>
  </sheetViews>
  <sheetFormatPr defaultColWidth="8.66666666666667" defaultRowHeight="12.75" customHeight="1"/>
  <cols>
    <col min="1" max="1" width="50.5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146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8" customFormat="1" ht="25.5" customHeight="1" spans="1:248">
      <c r="A2" s="222" t="s">
        <v>147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19" customFormat="1" ht="28.5" customHeight="1" spans="1:248">
      <c r="A4" s="226" t="s">
        <v>81</v>
      </c>
      <c r="B4" s="226" t="s">
        <v>9</v>
      </c>
      <c r="C4" s="227" t="s">
        <v>29</v>
      </c>
      <c r="D4" s="228"/>
      <c r="E4" s="228"/>
      <c r="F4" s="228"/>
      <c r="G4" s="229"/>
      <c r="H4" s="230" t="s">
        <v>11</v>
      </c>
      <c r="I4" s="230" t="s">
        <v>12</v>
      </c>
      <c r="J4" s="230" t="s">
        <v>13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19" customFormat="1" ht="28.5" customHeight="1" spans="1:248">
      <c r="A5" s="226"/>
      <c r="B5" s="226"/>
      <c r="C5" s="230" t="s">
        <v>18</v>
      </c>
      <c r="D5" s="230" t="s">
        <v>19</v>
      </c>
      <c r="E5" s="230" t="s">
        <v>20</v>
      </c>
      <c r="F5" s="230" t="s">
        <v>21</v>
      </c>
      <c r="G5" s="230" t="s">
        <v>22</v>
      </c>
      <c r="H5" s="231"/>
      <c r="I5" s="231"/>
      <c r="J5" s="231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19" customFormat="1" ht="28.5" customHeight="1" spans="1:248">
      <c r="A6" s="226"/>
      <c r="B6" s="226"/>
      <c r="C6" s="232"/>
      <c r="D6" s="232"/>
      <c r="E6" s="232"/>
      <c r="F6" s="232"/>
      <c r="G6" s="232"/>
      <c r="H6" s="232"/>
      <c r="I6" s="232"/>
      <c r="J6" s="23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21" customHeight="1" spans="1:248">
      <c r="A7" s="233" t="s">
        <v>9</v>
      </c>
      <c r="B7" s="234">
        <f>SUM(C7,H7:J7)</f>
        <v>93.93</v>
      </c>
      <c r="C7" s="234">
        <f>SUM(D7:G7)</f>
        <v>93.93</v>
      </c>
      <c r="D7" s="235">
        <v>93.93</v>
      </c>
      <c r="E7" s="235">
        <v>0</v>
      </c>
      <c r="F7" s="234">
        <v>0</v>
      </c>
      <c r="G7" s="234">
        <v>0</v>
      </c>
      <c r="H7" s="234">
        <v>0</v>
      </c>
      <c r="I7" s="234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19" customFormat="1" ht="18" customHeight="1" spans="1:248">
      <c r="A8" s="144" t="s">
        <v>14</v>
      </c>
      <c r="B8" s="234">
        <f t="shared" ref="B8:B71" si="0">SUM(C8,H8:J8)</f>
        <v>75.4</v>
      </c>
      <c r="C8" s="234">
        <f>SUM(D8:G8)</f>
        <v>75.4</v>
      </c>
      <c r="D8" s="235">
        <f>SUM(D9:D21)</f>
        <v>75.4</v>
      </c>
      <c r="E8" s="235">
        <f t="shared" ref="E8:J8" si="1">SUM(E9:E21)</f>
        <v>0</v>
      </c>
      <c r="F8" s="235">
        <f t="shared" si="1"/>
        <v>0</v>
      </c>
      <c r="G8" s="235">
        <f t="shared" si="1"/>
        <v>0</v>
      </c>
      <c r="H8" s="235">
        <f t="shared" si="1"/>
        <v>0</v>
      </c>
      <c r="I8" s="235">
        <f t="shared" si="1"/>
        <v>0</v>
      </c>
      <c r="J8" s="235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6" t="s">
        <v>148</v>
      </c>
      <c r="B9" s="234">
        <f t="shared" si="0"/>
        <v>35.97</v>
      </c>
      <c r="C9" s="234">
        <f>SUM(D9:G9)</f>
        <v>35.97</v>
      </c>
      <c r="D9" s="237">
        <v>35.97</v>
      </c>
      <c r="E9" s="237">
        <f t="shared" ref="E9:J9" si="2">SUM(E10:E21)</f>
        <v>0</v>
      </c>
      <c r="F9" s="237">
        <f t="shared" si="2"/>
        <v>0</v>
      </c>
      <c r="G9" s="237">
        <f t="shared" si="2"/>
        <v>0</v>
      </c>
      <c r="H9" s="237">
        <f t="shared" si="2"/>
        <v>0</v>
      </c>
      <c r="I9" s="237"/>
      <c r="J9" s="237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6" t="s">
        <v>149</v>
      </c>
      <c r="B10" s="234">
        <f t="shared" si="0"/>
        <v>16.66</v>
      </c>
      <c r="C10" s="234">
        <f t="shared" ref="C10:C73" si="3">SUM(D10:G10)</f>
        <v>16.66</v>
      </c>
      <c r="D10" s="237">
        <v>16.66</v>
      </c>
      <c r="E10" s="237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6" t="s">
        <v>150</v>
      </c>
      <c r="B11" s="234">
        <f t="shared" si="0"/>
        <v>3.57</v>
      </c>
      <c r="C11" s="234">
        <f t="shared" si="3"/>
        <v>3.57</v>
      </c>
      <c r="D11" s="237">
        <v>3.57</v>
      </c>
      <c r="E11" s="237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6" t="s">
        <v>151</v>
      </c>
      <c r="B12" s="234">
        <f t="shared" si="0"/>
        <v>0</v>
      </c>
      <c r="C12" s="234">
        <f t="shared" si="3"/>
        <v>0</v>
      </c>
      <c r="D12" s="237"/>
      <c r="E12" s="237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6" t="s">
        <v>152</v>
      </c>
      <c r="B13" s="234">
        <f t="shared" si="0"/>
        <v>0</v>
      </c>
      <c r="C13" s="234">
        <f t="shared" si="3"/>
        <v>0</v>
      </c>
      <c r="D13" s="237"/>
      <c r="E13" s="237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6" t="s">
        <v>153</v>
      </c>
      <c r="B14" s="234">
        <f t="shared" si="0"/>
        <v>8.85</v>
      </c>
      <c r="C14" s="234">
        <f t="shared" si="3"/>
        <v>8.85</v>
      </c>
      <c r="D14" s="237">
        <v>8.85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6" t="s">
        <v>154</v>
      </c>
      <c r="B15" s="234">
        <f t="shared" si="0"/>
        <v>0</v>
      </c>
      <c r="C15" s="234">
        <f t="shared" si="3"/>
        <v>0</v>
      </c>
      <c r="D15" s="237"/>
      <c r="E15" s="237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6" t="s">
        <v>155</v>
      </c>
      <c r="B16" s="234">
        <f t="shared" si="0"/>
        <v>3.82</v>
      </c>
      <c r="C16" s="234">
        <f t="shared" si="3"/>
        <v>3.82</v>
      </c>
      <c r="D16" s="237">
        <v>3.82</v>
      </c>
      <c r="E16" s="237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6" t="s">
        <v>156</v>
      </c>
      <c r="B17" s="234">
        <f t="shared" si="0"/>
        <v>0</v>
      </c>
      <c r="C17" s="234">
        <f t="shared" si="3"/>
        <v>0</v>
      </c>
      <c r="D17" s="237"/>
      <c r="E17" s="237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6" t="s">
        <v>157</v>
      </c>
      <c r="B18" s="234">
        <f t="shared" si="0"/>
        <v>0.32</v>
      </c>
      <c r="C18" s="234">
        <f t="shared" si="3"/>
        <v>0.32</v>
      </c>
      <c r="D18" s="237">
        <v>0.32</v>
      </c>
      <c r="E18" s="237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6" t="s">
        <v>85</v>
      </c>
      <c r="B19" s="234">
        <f t="shared" si="0"/>
        <v>6.21</v>
      </c>
      <c r="C19" s="234">
        <f t="shared" si="3"/>
        <v>6.21</v>
      </c>
      <c r="D19" s="237">
        <v>6.21</v>
      </c>
      <c r="E19" s="237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6" t="s">
        <v>158</v>
      </c>
      <c r="B20" s="234">
        <f t="shared" si="0"/>
        <v>0</v>
      </c>
      <c r="C20" s="234">
        <f t="shared" si="3"/>
        <v>0</v>
      </c>
      <c r="D20" s="237"/>
      <c r="E20" s="237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6" t="s">
        <v>86</v>
      </c>
      <c r="B21" s="234">
        <f t="shared" si="0"/>
        <v>0</v>
      </c>
      <c r="C21" s="234">
        <f t="shared" si="3"/>
        <v>0</v>
      </c>
      <c r="D21" s="237"/>
      <c r="E21" s="237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4" t="s">
        <v>15</v>
      </c>
      <c r="B22" s="234">
        <f t="shared" si="0"/>
        <v>12.66</v>
      </c>
      <c r="C22" s="234">
        <f t="shared" si="3"/>
        <v>12.66</v>
      </c>
      <c r="D22" s="235">
        <f>SUM(D23:D49)</f>
        <v>12.66</v>
      </c>
      <c r="E22" s="235">
        <f t="shared" ref="E22:J22" si="4">SUM(E23:E49)</f>
        <v>0</v>
      </c>
      <c r="F22" s="235">
        <f t="shared" si="4"/>
        <v>0</v>
      </c>
      <c r="G22" s="235">
        <f t="shared" si="4"/>
        <v>0</v>
      </c>
      <c r="H22" s="235">
        <f t="shared" si="4"/>
        <v>0</v>
      </c>
      <c r="I22" s="235">
        <f t="shared" si="4"/>
        <v>0</v>
      </c>
      <c r="J22" s="235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6" t="s">
        <v>159</v>
      </c>
      <c r="B23" s="234">
        <f t="shared" si="0"/>
        <v>1.05</v>
      </c>
      <c r="C23" s="234">
        <f t="shared" si="3"/>
        <v>1.05</v>
      </c>
      <c r="D23" s="237">
        <v>1.05</v>
      </c>
      <c r="E23" s="237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6" t="s">
        <v>160</v>
      </c>
      <c r="B24" s="234">
        <f t="shared" si="0"/>
        <v>0.65</v>
      </c>
      <c r="C24" s="234">
        <f t="shared" si="3"/>
        <v>0.65</v>
      </c>
      <c r="D24" s="237">
        <v>0.65</v>
      </c>
      <c r="E24" s="237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6" t="s">
        <v>161</v>
      </c>
      <c r="B25" s="234">
        <f t="shared" si="0"/>
        <v>0</v>
      </c>
      <c r="C25" s="234">
        <f t="shared" si="3"/>
        <v>0</v>
      </c>
      <c r="D25" s="237"/>
      <c r="E25" s="237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6" t="s">
        <v>162</v>
      </c>
      <c r="B26" s="234">
        <f t="shared" si="0"/>
        <v>0</v>
      </c>
      <c r="C26" s="234">
        <f t="shared" si="3"/>
        <v>0</v>
      </c>
      <c r="D26" s="237"/>
      <c r="E26" s="237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6" t="s">
        <v>163</v>
      </c>
      <c r="B27" s="234">
        <f t="shared" si="0"/>
        <v>0</v>
      </c>
      <c r="C27" s="234">
        <f t="shared" si="3"/>
        <v>0</v>
      </c>
      <c r="D27" s="237"/>
      <c r="E27" s="237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6" t="s">
        <v>164</v>
      </c>
      <c r="B28" s="234">
        <f t="shared" si="0"/>
        <v>0.3</v>
      </c>
      <c r="C28" s="234">
        <f t="shared" si="3"/>
        <v>0.3</v>
      </c>
      <c r="D28" s="237">
        <v>0.3</v>
      </c>
      <c r="E28" s="237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6" t="s">
        <v>165</v>
      </c>
      <c r="B29" s="234">
        <f t="shared" si="0"/>
        <v>0.93</v>
      </c>
      <c r="C29" s="234">
        <f t="shared" si="3"/>
        <v>0.93</v>
      </c>
      <c r="D29" s="237">
        <v>0.93</v>
      </c>
      <c r="E29" s="237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6" t="s">
        <v>166</v>
      </c>
      <c r="B30" s="234">
        <f t="shared" si="0"/>
        <v>0</v>
      </c>
      <c r="C30" s="234">
        <f t="shared" si="3"/>
        <v>0</v>
      </c>
      <c r="D30" s="237"/>
      <c r="E30" s="237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6" t="s">
        <v>167</v>
      </c>
      <c r="B31" s="234">
        <f t="shared" si="0"/>
        <v>0.1</v>
      </c>
      <c r="C31" s="234">
        <f t="shared" si="3"/>
        <v>0.1</v>
      </c>
      <c r="D31" s="237">
        <v>0.1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94</v>
      </c>
      <c r="B32" s="234">
        <f t="shared" si="0"/>
        <v>0</v>
      </c>
      <c r="C32" s="234">
        <f t="shared" si="3"/>
        <v>0</v>
      </c>
      <c r="D32" s="237"/>
      <c r="E32" s="237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96</v>
      </c>
      <c r="B33" s="234">
        <f t="shared" si="0"/>
        <v>0</v>
      </c>
      <c r="C33" s="234">
        <f t="shared" si="3"/>
        <v>0</v>
      </c>
      <c r="D33" s="237"/>
      <c r="E33" s="237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168</v>
      </c>
      <c r="B34" s="234">
        <f t="shared" si="0"/>
        <v>0</v>
      </c>
      <c r="C34" s="234">
        <f t="shared" si="3"/>
        <v>0</v>
      </c>
      <c r="D34" s="237"/>
      <c r="E34" s="237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89</v>
      </c>
      <c r="B35" s="234">
        <f t="shared" si="0"/>
        <v>0</v>
      </c>
      <c r="C35" s="234">
        <f t="shared" si="3"/>
        <v>0</v>
      </c>
      <c r="D35" s="237"/>
      <c r="E35" s="237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90</v>
      </c>
      <c r="B36" s="234">
        <f t="shared" si="0"/>
        <v>0</v>
      </c>
      <c r="C36" s="234">
        <f t="shared" si="3"/>
        <v>0</v>
      </c>
      <c r="D36" s="237"/>
      <c r="E36" s="237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169</v>
      </c>
      <c r="B37" s="234">
        <f t="shared" si="0"/>
        <v>0</v>
      </c>
      <c r="C37" s="234">
        <f t="shared" si="3"/>
        <v>0</v>
      </c>
      <c r="D37" s="237"/>
      <c r="E37" s="237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93</v>
      </c>
      <c r="B38" s="234"/>
      <c r="C38" s="234"/>
      <c r="D38" s="237"/>
      <c r="E38" s="237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170</v>
      </c>
      <c r="B39" s="234"/>
      <c r="C39" s="234"/>
      <c r="D39" s="237"/>
      <c r="E39" s="237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171</v>
      </c>
      <c r="B40" s="234">
        <f t="shared" si="0"/>
        <v>0</v>
      </c>
      <c r="C40" s="234">
        <f t="shared" si="3"/>
        <v>0</v>
      </c>
      <c r="D40" s="237"/>
      <c r="E40" s="237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172</v>
      </c>
      <c r="B41" s="234">
        <f t="shared" si="0"/>
        <v>0</v>
      </c>
      <c r="C41" s="234">
        <f t="shared" si="3"/>
        <v>0</v>
      </c>
      <c r="D41" s="237"/>
      <c r="E41" s="237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173</v>
      </c>
      <c r="B42" s="234">
        <f t="shared" si="0"/>
        <v>0</v>
      </c>
      <c r="C42" s="234">
        <f t="shared" si="3"/>
        <v>0</v>
      </c>
      <c r="D42" s="237"/>
      <c r="E42" s="237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92</v>
      </c>
      <c r="B43" s="234">
        <f t="shared" si="0"/>
        <v>0</v>
      </c>
      <c r="C43" s="234">
        <f t="shared" si="3"/>
        <v>0</v>
      </c>
      <c r="D43" s="237"/>
      <c r="E43" s="237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174</v>
      </c>
      <c r="B44" s="234">
        <f t="shared" si="0"/>
        <v>0.63</v>
      </c>
      <c r="C44" s="234">
        <f t="shared" si="3"/>
        <v>0.63</v>
      </c>
      <c r="D44" s="237">
        <v>0.63</v>
      </c>
      <c r="E44" s="237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169</v>
      </c>
      <c r="B45" s="234">
        <f t="shared" si="0"/>
        <v>0</v>
      </c>
      <c r="C45" s="234">
        <f t="shared" si="3"/>
        <v>0</v>
      </c>
      <c r="D45" s="237"/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95</v>
      </c>
      <c r="B46" s="234">
        <f t="shared" si="0"/>
        <v>3</v>
      </c>
      <c r="C46" s="234">
        <f t="shared" si="3"/>
        <v>3</v>
      </c>
      <c r="D46" s="237">
        <v>3</v>
      </c>
      <c r="E46" s="237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175</v>
      </c>
      <c r="B47" s="234">
        <f t="shared" si="0"/>
        <v>6</v>
      </c>
      <c r="C47" s="234">
        <f t="shared" si="3"/>
        <v>6</v>
      </c>
      <c r="D47" s="237">
        <v>6</v>
      </c>
      <c r="E47" s="237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6" t="s">
        <v>176</v>
      </c>
      <c r="B48" s="234">
        <f t="shared" si="0"/>
        <v>0</v>
      </c>
      <c r="C48" s="234">
        <f t="shared" si="3"/>
        <v>0</v>
      </c>
      <c r="D48" s="237"/>
      <c r="E48" s="237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6" t="s">
        <v>97</v>
      </c>
      <c r="B49" s="234">
        <f t="shared" si="0"/>
        <v>0</v>
      </c>
      <c r="C49" s="234">
        <f t="shared" si="3"/>
        <v>0</v>
      </c>
      <c r="D49" s="237"/>
      <c r="E49" s="237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4" t="s">
        <v>98</v>
      </c>
      <c r="B50" s="234">
        <f t="shared" si="0"/>
        <v>0.87</v>
      </c>
      <c r="C50" s="234">
        <f t="shared" si="3"/>
        <v>0.87</v>
      </c>
      <c r="D50" s="235">
        <f>SUM(D51:D67)</f>
        <v>0.87</v>
      </c>
      <c r="E50" s="235">
        <f t="shared" ref="E50:J50" si="5">SUM(E51:E67)</f>
        <v>0</v>
      </c>
      <c r="F50" s="235">
        <f t="shared" si="5"/>
        <v>0</v>
      </c>
      <c r="G50" s="235">
        <f t="shared" si="5"/>
        <v>0</v>
      </c>
      <c r="H50" s="235">
        <f t="shared" si="5"/>
        <v>0</v>
      </c>
      <c r="I50" s="235">
        <f t="shared" si="5"/>
        <v>0</v>
      </c>
      <c r="J50" s="235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177</v>
      </c>
      <c r="B51" s="234">
        <f t="shared" si="0"/>
        <v>0</v>
      </c>
      <c r="C51" s="234">
        <f t="shared" si="3"/>
        <v>0</v>
      </c>
      <c r="D51" s="237"/>
      <c r="E51" s="237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178</v>
      </c>
      <c r="B52" s="234">
        <f t="shared" si="0"/>
        <v>0.87</v>
      </c>
      <c r="C52" s="234">
        <f t="shared" si="3"/>
        <v>0.87</v>
      </c>
      <c r="D52" s="237">
        <v>0.87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179</v>
      </c>
      <c r="B53" s="234">
        <f t="shared" si="0"/>
        <v>0</v>
      </c>
      <c r="C53" s="234">
        <f t="shared" si="3"/>
        <v>0</v>
      </c>
      <c r="D53" s="237"/>
      <c r="E53" s="237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180</v>
      </c>
      <c r="B54" s="234">
        <f t="shared" si="0"/>
        <v>0</v>
      </c>
      <c r="C54" s="234">
        <f t="shared" si="3"/>
        <v>0</v>
      </c>
      <c r="D54" s="237"/>
      <c r="E54" s="237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181</v>
      </c>
      <c r="B55" s="234">
        <f t="shared" si="0"/>
        <v>0</v>
      </c>
      <c r="C55" s="234">
        <f t="shared" si="3"/>
        <v>0</v>
      </c>
      <c r="D55" s="237"/>
      <c r="E55" s="237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182</v>
      </c>
      <c r="B56" s="234">
        <f t="shared" si="0"/>
        <v>0</v>
      </c>
      <c r="C56" s="234">
        <f t="shared" si="3"/>
        <v>0</v>
      </c>
      <c r="D56" s="237"/>
      <c r="E56" s="237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183</v>
      </c>
      <c r="B57" s="234">
        <f t="shared" si="0"/>
        <v>0</v>
      </c>
      <c r="C57" s="234">
        <f t="shared" si="3"/>
        <v>0</v>
      </c>
      <c r="D57" s="237"/>
      <c r="E57" s="237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100</v>
      </c>
      <c r="B58" s="234">
        <f t="shared" si="0"/>
        <v>0</v>
      </c>
      <c r="C58" s="234">
        <f t="shared" si="3"/>
        <v>0</v>
      </c>
      <c r="D58" s="237"/>
      <c r="E58" s="237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184</v>
      </c>
      <c r="B59" s="234">
        <f t="shared" si="0"/>
        <v>0</v>
      </c>
      <c r="C59" s="234">
        <f t="shared" si="3"/>
        <v>0</v>
      </c>
      <c r="D59" s="237"/>
      <c r="E59" s="237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101</v>
      </c>
      <c r="B60" s="234">
        <f t="shared" si="0"/>
        <v>0</v>
      </c>
      <c r="C60" s="234">
        <f t="shared" si="3"/>
        <v>0</v>
      </c>
      <c r="D60" s="237"/>
      <c r="E60" s="237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185</v>
      </c>
      <c r="B61" s="234">
        <f t="shared" si="0"/>
        <v>0</v>
      </c>
      <c r="C61" s="234">
        <f t="shared" si="3"/>
        <v>0</v>
      </c>
      <c r="D61" s="237"/>
      <c r="E61" s="237"/>
      <c r="F61" s="238"/>
      <c r="G61" s="238"/>
      <c r="H61" s="238"/>
      <c r="I61" s="238"/>
      <c r="J61" s="246"/>
    </row>
    <row r="62" ht="15" customHeight="1" spans="1:10">
      <c r="A62" s="241" t="s">
        <v>186</v>
      </c>
      <c r="B62" s="234">
        <f t="shared" si="0"/>
        <v>0</v>
      </c>
      <c r="C62" s="234">
        <f t="shared" si="3"/>
        <v>0</v>
      </c>
      <c r="D62" s="237"/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129</v>
      </c>
      <c r="B63" s="234">
        <f t="shared" si="0"/>
        <v>0</v>
      </c>
      <c r="C63" s="234">
        <f t="shared" si="3"/>
        <v>0</v>
      </c>
      <c r="D63" s="237"/>
      <c r="E63" s="237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130</v>
      </c>
      <c r="B64" s="234">
        <f t="shared" si="0"/>
        <v>0</v>
      </c>
      <c r="C64" s="234">
        <f t="shared" si="3"/>
        <v>0</v>
      </c>
      <c r="D64" s="237"/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131</v>
      </c>
      <c r="B65" s="234">
        <f t="shared" si="0"/>
        <v>0</v>
      </c>
      <c r="C65" s="234">
        <f t="shared" si="3"/>
        <v>0</v>
      </c>
      <c r="D65" s="237"/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187</v>
      </c>
      <c r="B66" s="234">
        <f t="shared" si="0"/>
        <v>0</v>
      </c>
      <c r="C66" s="234">
        <f t="shared" si="3"/>
        <v>0</v>
      </c>
      <c r="D66" s="237"/>
      <c r="E66" s="237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188</v>
      </c>
      <c r="B67" s="234">
        <f t="shared" si="0"/>
        <v>0</v>
      </c>
      <c r="C67" s="234">
        <f t="shared" si="3"/>
        <v>0</v>
      </c>
      <c r="D67" s="237"/>
      <c r="E67" s="237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189</v>
      </c>
      <c r="B68" s="234">
        <f t="shared" si="0"/>
        <v>0</v>
      </c>
      <c r="C68" s="234">
        <f t="shared" si="3"/>
        <v>0</v>
      </c>
      <c r="D68" s="235">
        <f>SUM(D69:D80)</f>
        <v>0</v>
      </c>
      <c r="E68" s="235">
        <f t="shared" ref="E68:J68" si="6">SUM(E69:E80)</f>
        <v>0</v>
      </c>
      <c r="F68" s="235">
        <f t="shared" si="6"/>
        <v>0</v>
      </c>
      <c r="G68" s="235">
        <f t="shared" si="6"/>
        <v>0</v>
      </c>
      <c r="H68" s="235">
        <f t="shared" si="6"/>
        <v>0</v>
      </c>
      <c r="I68" s="235">
        <f t="shared" si="6"/>
        <v>0</v>
      </c>
      <c r="J68" s="235">
        <f t="shared" si="6"/>
        <v>0</v>
      </c>
    </row>
    <row r="69" customHeight="1" spans="1:10">
      <c r="A69" s="240" t="s">
        <v>190</v>
      </c>
      <c r="B69" s="234">
        <f t="shared" si="0"/>
        <v>0</v>
      </c>
      <c r="C69" s="234">
        <f t="shared" si="3"/>
        <v>0</v>
      </c>
      <c r="D69" s="237"/>
      <c r="E69" s="237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191</v>
      </c>
      <c r="B70" s="234">
        <f t="shared" si="0"/>
        <v>0</v>
      </c>
      <c r="C70" s="234">
        <f t="shared" si="3"/>
        <v>0</v>
      </c>
      <c r="D70" s="237"/>
      <c r="E70" s="237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192</v>
      </c>
      <c r="B71" s="234">
        <f t="shared" si="0"/>
        <v>0</v>
      </c>
      <c r="C71" s="234">
        <f t="shared" si="3"/>
        <v>0</v>
      </c>
      <c r="D71" s="237"/>
      <c r="E71" s="237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106</v>
      </c>
      <c r="B72" s="234">
        <f t="shared" ref="B72:B111" si="7">SUM(C72,H72:J72)</f>
        <v>0</v>
      </c>
      <c r="C72" s="234">
        <f t="shared" si="3"/>
        <v>0</v>
      </c>
      <c r="D72" s="237"/>
      <c r="E72" s="237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110</v>
      </c>
      <c r="B73" s="234">
        <f t="shared" si="7"/>
        <v>0</v>
      </c>
      <c r="C73" s="234">
        <f t="shared" si="3"/>
        <v>0</v>
      </c>
      <c r="D73" s="237"/>
      <c r="E73" s="237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193</v>
      </c>
      <c r="B74" s="234">
        <f t="shared" si="7"/>
        <v>0</v>
      </c>
      <c r="C74" s="234">
        <f t="shared" ref="C74:C111" si="8">SUM(D74:G74)</f>
        <v>0</v>
      </c>
      <c r="D74" s="237"/>
      <c r="E74" s="237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194</v>
      </c>
      <c r="B75" s="234">
        <f t="shared" si="7"/>
        <v>0</v>
      </c>
      <c r="C75" s="234">
        <f t="shared" si="8"/>
        <v>0</v>
      </c>
      <c r="D75" s="237"/>
      <c r="E75" s="237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107</v>
      </c>
      <c r="B76" s="234">
        <f t="shared" si="7"/>
        <v>0</v>
      </c>
      <c r="C76" s="234">
        <f t="shared" si="8"/>
        <v>0</v>
      </c>
      <c r="D76" s="237"/>
      <c r="E76" s="237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195</v>
      </c>
      <c r="B77" s="234">
        <f t="shared" si="7"/>
        <v>0</v>
      </c>
      <c r="C77" s="234">
        <f t="shared" si="8"/>
        <v>0</v>
      </c>
      <c r="D77" s="237"/>
      <c r="E77" s="237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196</v>
      </c>
      <c r="B78" s="234">
        <f t="shared" si="7"/>
        <v>0</v>
      </c>
      <c r="C78" s="234">
        <f t="shared" si="8"/>
        <v>0</v>
      </c>
      <c r="D78" s="237"/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197</v>
      </c>
      <c r="B79" s="234">
        <f t="shared" si="7"/>
        <v>0</v>
      </c>
      <c r="C79" s="234">
        <f t="shared" si="8"/>
        <v>0</v>
      </c>
      <c r="D79" s="237"/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113</v>
      </c>
      <c r="B80" s="234">
        <f t="shared" si="7"/>
        <v>0</v>
      </c>
      <c r="C80" s="234">
        <f t="shared" si="8"/>
        <v>0</v>
      </c>
      <c r="D80" s="237"/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198</v>
      </c>
      <c r="B81" s="234">
        <f t="shared" si="7"/>
        <v>0</v>
      </c>
      <c r="C81" s="234">
        <f t="shared" si="8"/>
        <v>0</v>
      </c>
      <c r="D81" s="235">
        <f>SUM(D82:D97)</f>
        <v>0</v>
      </c>
      <c r="E81" s="235">
        <f t="shared" ref="E81:J81" si="9">SUM(E82:E97)</f>
        <v>0</v>
      </c>
      <c r="F81" s="235">
        <f t="shared" si="9"/>
        <v>0</v>
      </c>
      <c r="G81" s="235">
        <f t="shared" si="9"/>
        <v>0</v>
      </c>
      <c r="H81" s="235">
        <f t="shared" si="9"/>
        <v>0</v>
      </c>
      <c r="I81" s="235">
        <f t="shared" si="9"/>
        <v>0</v>
      </c>
      <c r="J81" s="235">
        <f t="shared" si="9"/>
        <v>0</v>
      </c>
    </row>
    <row r="82" customHeight="1" spans="1:10">
      <c r="A82" s="240" t="s">
        <v>190</v>
      </c>
      <c r="B82" s="234">
        <f t="shared" si="7"/>
        <v>0</v>
      </c>
      <c r="C82" s="234">
        <f t="shared" si="8"/>
        <v>0</v>
      </c>
      <c r="D82" s="237"/>
      <c r="E82" s="237"/>
      <c r="F82" s="238"/>
      <c r="G82" s="238"/>
      <c r="H82" s="238"/>
      <c r="I82" s="238"/>
      <c r="J82" s="246"/>
    </row>
    <row r="83" customHeight="1" spans="1:10">
      <c r="A83" s="240" t="s">
        <v>191</v>
      </c>
      <c r="B83" s="234">
        <f t="shared" si="7"/>
        <v>0</v>
      </c>
      <c r="C83" s="234">
        <f t="shared" si="8"/>
        <v>0</v>
      </c>
      <c r="D83" s="237"/>
      <c r="E83" s="237"/>
      <c r="F83" s="238"/>
      <c r="G83" s="238"/>
      <c r="H83" s="238"/>
      <c r="I83" s="238"/>
      <c r="J83" s="246"/>
    </row>
    <row r="84" customHeight="1" spans="1:10">
      <c r="A84" s="240" t="s">
        <v>192</v>
      </c>
      <c r="B84" s="234">
        <f t="shared" si="7"/>
        <v>0</v>
      </c>
      <c r="C84" s="234">
        <f t="shared" si="8"/>
        <v>0</v>
      </c>
      <c r="D84" s="237"/>
      <c r="E84" s="237"/>
      <c r="F84" s="238"/>
      <c r="G84" s="238"/>
      <c r="H84" s="238"/>
      <c r="I84" s="238"/>
      <c r="J84" s="246"/>
    </row>
    <row r="85" customHeight="1" spans="1:10">
      <c r="A85" s="240" t="s">
        <v>106</v>
      </c>
      <c r="B85" s="234">
        <f t="shared" si="7"/>
        <v>0</v>
      </c>
      <c r="C85" s="234">
        <f t="shared" si="8"/>
        <v>0</v>
      </c>
      <c r="D85" s="237"/>
      <c r="E85" s="237"/>
      <c r="F85" s="238"/>
      <c r="G85" s="238"/>
      <c r="H85" s="238"/>
      <c r="I85" s="238"/>
      <c r="J85" s="246"/>
    </row>
    <row r="86" customHeight="1" spans="1:10">
      <c r="A86" s="240" t="s">
        <v>110</v>
      </c>
      <c r="B86" s="234">
        <f t="shared" si="7"/>
        <v>0</v>
      </c>
      <c r="C86" s="234">
        <f t="shared" si="8"/>
        <v>0</v>
      </c>
      <c r="D86" s="237"/>
      <c r="E86" s="237"/>
      <c r="F86" s="238"/>
      <c r="G86" s="238"/>
      <c r="H86" s="238"/>
      <c r="I86" s="238"/>
      <c r="J86" s="246"/>
    </row>
    <row r="87" customHeight="1" spans="1:10">
      <c r="A87" s="240" t="s">
        <v>193</v>
      </c>
      <c r="B87" s="234">
        <f t="shared" si="7"/>
        <v>0</v>
      </c>
      <c r="C87" s="234">
        <f t="shared" si="8"/>
        <v>0</v>
      </c>
      <c r="D87" s="237"/>
      <c r="E87" s="237"/>
      <c r="F87" s="238"/>
      <c r="G87" s="238"/>
      <c r="H87" s="238"/>
      <c r="I87" s="238"/>
      <c r="J87" s="246"/>
    </row>
    <row r="88" customHeight="1" spans="1:10">
      <c r="A88" s="240" t="s">
        <v>194</v>
      </c>
      <c r="B88" s="234">
        <f t="shared" si="7"/>
        <v>0</v>
      </c>
      <c r="C88" s="234">
        <f t="shared" si="8"/>
        <v>0</v>
      </c>
      <c r="D88" s="237"/>
      <c r="E88" s="237"/>
      <c r="F88" s="238"/>
      <c r="G88" s="238"/>
      <c r="H88" s="238"/>
      <c r="I88" s="238"/>
      <c r="J88" s="246"/>
    </row>
    <row r="89" customHeight="1" spans="1:10">
      <c r="A89" s="240" t="s">
        <v>199</v>
      </c>
      <c r="B89" s="234">
        <f t="shared" si="7"/>
        <v>0</v>
      </c>
      <c r="C89" s="234">
        <f t="shared" si="8"/>
        <v>0</v>
      </c>
      <c r="D89" s="237"/>
      <c r="E89" s="237"/>
      <c r="F89" s="238"/>
      <c r="G89" s="238"/>
      <c r="H89" s="238"/>
      <c r="I89" s="238"/>
      <c r="J89" s="246"/>
    </row>
    <row r="90" customHeight="1" spans="1:10">
      <c r="A90" s="240" t="s">
        <v>200</v>
      </c>
      <c r="B90" s="234">
        <f t="shared" si="7"/>
        <v>0</v>
      </c>
      <c r="C90" s="234">
        <f t="shared" si="8"/>
        <v>0</v>
      </c>
      <c r="D90" s="237"/>
      <c r="E90" s="237"/>
      <c r="F90" s="238"/>
      <c r="G90" s="238"/>
      <c r="H90" s="238"/>
      <c r="I90" s="238"/>
      <c r="J90" s="246"/>
    </row>
    <row r="91" customHeight="1" spans="1:10">
      <c r="A91" s="240" t="s">
        <v>201</v>
      </c>
      <c r="B91" s="234">
        <f t="shared" si="7"/>
        <v>0</v>
      </c>
      <c r="C91" s="234">
        <f t="shared" si="8"/>
        <v>0</v>
      </c>
      <c r="D91" s="237"/>
      <c r="E91" s="237"/>
      <c r="F91" s="238"/>
      <c r="G91" s="238"/>
      <c r="H91" s="238"/>
      <c r="I91" s="238"/>
      <c r="J91" s="246"/>
    </row>
    <row r="92" customHeight="1" spans="1:10">
      <c r="A92" s="240" t="s">
        <v>202</v>
      </c>
      <c r="B92" s="234">
        <f t="shared" si="7"/>
        <v>0</v>
      </c>
      <c r="C92" s="234">
        <f t="shared" si="8"/>
        <v>0</v>
      </c>
      <c r="D92" s="237"/>
      <c r="E92" s="237"/>
      <c r="F92" s="238"/>
      <c r="G92" s="238"/>
      <c r="H92" s="238"/>
      <c r="I92" s="238"/>
      <c r="J92" s="246"/>
    </row>
    <row r="93" customHeight="1" spans="1:10">
      <c r="A93" s="240" t="s">
        <v>107</v>
      </c>
      <c r="B93" s="234">
        <f t="shared" si="7"/>
        <v>0</v>
      </c>
      <c r="C93" s="234">
        <f t="shared" si="8"/>
        <v>0</v>
      </c>
      <c r="D93" s="237"/>
      <c r="E93" s="237"/>
      <c r="F93" s="238"/>
      <c r="G93" s="238"/>
      <c r="H93" s="238"/>
      <c r="I93" s="238"/>
      <c r="J93" s="246"/>
    </row>
    <row r="94" customHeight="1" spans="1:10">
      <c r="A94" s="240" t="s">
        <v>195</v>
      </c>
      <c r="B94" s="234">
        <f t="shared" si="7"/>
        <v>0</v>
      </c>
      <c r="C94" s="234">
        <f t="shared" si="8"/>
        <v>0</v>
      </c>
      <c r="D94" s="237"/>
      <c r="E94" s="237"/>
      <c r="F94" s="238"/>
      <c r="G94" s="238"/>
      <c r="H94" s="238"/>
      <c r="I94" s="238"/>
      <c r="J94" s="246"/>
    </row>
    <row r="95" customHeight="1" spans="1:10">
      <c r="A95" s="240" t="s">
        <v>196</v>
      </c>
      <c r="B95" s="234">
        <f t="shared" si="7"/>
        <v>0</v>
      </c>
      <c r="C95" s="234">
        <f t="shared" si="8"/>
        <v>0</v>
      </c>
      <c r="D95" s="237"/>
      <c r="E95" s="237"/>
      <c r="F95" s="238"/>
      <c r="G95" s="238"/>
      <c r="H95" s="238"/>
      <c r="I95" s="238"/>
      <c r="J95" s="246"/>
    </row>
    <row r="96" customHeight="1" spans="1:10">
      <c r="A96" s="240" t="s">
        <v>197</v>
      </c>
      <c r="B96" s="234">
        <f t="shared" si="7"/>
        <v>0</v>
      </c>
      <c r="C96" s="234">
        <f t="shared" si="8"/>
        <v>0</v>
      </c>
      <c r="D96" s="237"/>
      <c r="E96" s="237"/>
      <c r="F96" s="238"/>
      <c r="G96" s="238"/>
      <c r="H96" s="238"/>
      <c r="I96" s="238"/>
      <c r="J96" s="246"/>
    </row>
    <row r="97" customHeight="1" spans="1:10">
      <c r="A97" s="247" t="s">
        <v>113</v>
      </c>
      <c r="B97" s="234">
        <f t="shared" si="7"/>
        <v>0</v>
      </c>
      <c r="C97" s="234">
        <f t="shared" si="8"/>
        <v>0</v>
      </c>
      <c r="D97" s="237"/>
      <c r="E97" s="237"/>
      <c r="F97" s="238"/>
      <c r="G97" s="238"/>
      <c r="H97" s="238"/>
      <c r="I97" s="238"/>
      <c r="J97" s="246"/>
    </row>
    <row r="98" customHeight="1" spans="1:10">
      <c r="A98" s="242" t="s">
        <v>203</v>
      </c>
      <c r="B98" s="234">
        <f t="shared" si="7"/>
        <v>0</v>
      </c>
      <c r="C98" s="234">
        <f t="shared" si="8"/>
        <v>0</v>
      </c>
      <c r="D98" s="235">
        <f>SUM(D99:D100)</f>
        <v>0</v>
      </c>
      <c r="E98" s="235">
        <f t="shared" ref="E98:J98" si="10">SUM(E99:E100)</f>
        <v>0</v>
      </c>
      <c r="F98" s="235">
        <f t="shared" si="10"/>
        <v>0</v>
      </c>
      <c r="G98" s="235">
        <f t="shared" si="10"/>
        <v>0</v>
      </c>
      <c r="H98" s="235">
        <f t="shared" si="10"/>
        <v>0</v>
      </c>
      <c r="I98" s="235">
        <f t="shared" si="10"/>
        <v>0</v>
      </c>
      <c r="J98" s="235">
        <f t="shared" si="10"/>
        <v>0</v>
      </c>
    </row>
    <row r="99" customHeight="1" spans="1:10">
      <c r="A99" s="247" t="s">
        <v>204</v>
      </c>
      <c r="B99" s="234">
        <f t="shared" si="7"/>
        <v>0</v>
      </c>
      <c r="C99" s="234">
        <f t="shared" si="8"/>
        <v>0</v>
      </c>
      <c r="D99" s="237"/>
      <c r="E99" s="237"/>
      <c r="F99" s="238"/>
      <c r="G99" s="238"/>
      <c r="H99" s="238"/>
      <c r="I99" s="238"/>
      <c r="J99" s="246"/>
    </row>
    <row r="100" customHeight="1" spans="1:10">
      <c r="A100" s="247" t="s">
        <v>122</v>
      </c>
      <c r="B100" s="234">
        <f t="shared" si="7"/>
        <v>0</v>
      </c>
      <c r="C100" s="234">
        <f t="shared" si="8"/>
        <v>0</v>
      </c>
      <c r="D100" s="237"/>
      <c r="E100" s="237"/>
      <c r="F100" s="238"/>
      <c r="G100" s="238"/>
      <c r="H100" s="238"/>
      <c r="I100" s="238"/>
      <c r="J100" s="246"/>
    </row>
    <row r="101" customHeight="1" spans="1:10">
      <c r="A101" s="242" t="s">
        <v>119</v>
      </c>
      <c r="B101" s="234">
        <f t="shared" si="7"/>
        <v>0</v>
      </c>
      <c r="C101" s="234">
        <f t="shared" si="8"/>
        <v>0</v>
      </c>
      <c r="D101" s="235">
        <f>SUM(D102:D106)</f>
        <v>0</v>
      </c>
      <c r="E101" s="235">
        <f t="shared" ref="E101:J101" si="11">SUM(E102:E106)</f>
        <v>0</v>
      </c>
      <c r="F101" s="235">
        <f t="shared" si="11"/>
        <v>0</v>
      </c>
      <c r="G101" s="235">
        <f t="shared" si="11"/>
        <v>0</v>
      </c>
      <c r="H101" s="235">
        <f t="shared" si="11"/>
        <v>0</v>
      </c>
      <c r="I101" s="235">
        <f t="shared" si="11"/>
        <v>0</v>
      </c>
      <c r="J101" s="235">
        <f t="shared" si="11"/>
        <v>0</v>
      </c>
    </row>
    <row r="102" customHeight="1" spans="1:10">
      <c r="A102" s="241" t="s">
        <v>204</v>
      </c>
      <c r="B102" s="234">
        <f t="shared" si="7"/>
        <v>0</v>
      </c>
      <c r="C102" s="234">
        <f t="shared" si="8"/>
        <v>0</v>
      </c>
      <c r="D102" s="237"/>
      <c r="E102" s="237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205</v>
      </c>
      <c r="B103" s="234">
        <f t="shared" si="7"/>
        <v>0</v>
      </c>
      <c r="C103" s="234">
        <f t="shared" si="8"/>
        <v>0</v>
      </c>
      <c r="D103" s="237"/>
      <c r="E103" s="237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120</v>
      </c>
      <c r="B104" s="234">
        <f t="shared" si="7"/>
        <v>0</v>
      </c>
      <c r="C104" s="234">
        <f t="shared" si="8"/>
        <v>0</v>
      </c>
      <c r="D104" s="237"/>
      <c r="E104" s="237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121</v>
      </c>
      <c r="B105" s="234">
        <f t="shared" si="7"/>
        <v>0</v>
      </c>
      <c r="C105" s="234">
        <f t="shared" si="8"/>
        <v>0</v>
      </c>
      <c r="D105" s="237"/>
      <c r="E105" s="237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122</v>
      </c>
      <c r="B106" s="234">
        <f t="shared" si="7"/>
        <v>0</v>
      </c>
      <c r="C106" s="234">
        <f t="shared" si="8"/>
        <v>0</v>
      </c>
      <c r="D106" s="237"/>
      <c r="E106" s="237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73</v>
      </c>
      <c r="B107" s="234">
        <f t="shared" si="7"/>
        <v>0</v>
      </c>
      <c r="C107" s="234">
        <f t="shared" si="8"/>
        <v>0</v>
      </c>
      <c r="D107" s="235">
        <f>SUM(D108:D111)</f>
        <v>0</v>
      </c>
      <c r="E107" s="235">
        <f t="shared" ref="E107:J107" si="12">SUM(E108:E111)</f>
        <v>0</v>
      </c>
      <c r="F107" s="235">
        <f t="shared" si="12"/>
        <v>0</v>
      </c>
      <c r="G107" s="235">
        <f t="shared" si="12"/>
        <v>0</v>
      </c>
      <c r="H107" s="235">
        <f t="shared" si="12"/>
        <v>0</v>
      </c>
      <c r="I107" s="235">
        <f t="shared" si="12"/>
        <v>0</v>
      </c>
      <c r="J107" s="235">
        <f t="shared" si="12"/>
        <v>0</v>
      </c>
    </row>
    <row r="108" customHeight="1" spans="1:10">
      <c r="A108" s="241" t="s">
        <v>143</v>
      </c>
      <c r="B108" s="234">
        <f t="shared" si="7"/>
        <v>0</v>
      </c>
      <c r="C108" s="234">
        <f t="shared" si="8"/>
        <v>0</v>
      </c>
      <c r="D108" s="237"/>
      <c r="E108" s="237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144</v>
      </c>
      <c r="B109" s="234">
        <f t="shared" si="7"/>
        <v>0</v>
      </c>
      <c r="C109" s="234">
        <f t="shared" si="8"/>
        <v>0</v>
      </c>
      <c r="D109" s="237"/>
      <c r="E109" s="237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145</v>
      </c>
      <c r="B110" s="234">
        <f t="shared" si="7"/>
        <v>0</v>
      </c>
      <c r="C110" s="234">
        <f t="shared" si="8"/>
        <v>0</v>
      </c>
      <c r="D110" s="237"/>
      <c r="E110" s="237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73</v>
      </c>
      <c r="B111" s="234">
        <f t="shared" si="7"/>
        <v>0</v>
      </c>
      <c r="C111" s="234">
        <f t="shared" si="8"/>
        <v>0</v>
      </c>
      <c r="D111" s="237"/>
      <c r="E111" s="237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2" sqref="A2:G2"/>
    </sheetView>
  </sheetViews>
  <sheetFormatPr defaultColWidth="9" defaultRowHeight="14.25"/>
  <cols>
    <col min="1" max="1" width="54.1666666666667" style="190" customWidth="1"/>
    <col min="2" max="7" width="19.8333333333333" style="190" customWidth="1"/>
    <col min="8" max="16384" width="9.33333333333333" style="190"/>
  </cols>
  <sheetData>
    <row r="1" customHeight="1" spans="1:243">
      <c r="A1" s="191" t="s">
        <v>206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4" t="s">
        <v>207</v>
      </c>
      <c r="B2" s="194"/>
      <c r="C2" s="194"/>
      <c r="D2" s="194"/>
      <c r="E2" s="194"/>
      <c r="F2" s="194"/>
      <c r="G2" s="194"/>
      <c r="H2" s="193"/>
      <c r="I2" s="193"/>
      <c r="J2" s="193"/>
      <c r="K2" s="193"/>
      <c r="L2" s="193"/>
      <c r="M2" s="193"/>
      <c r="N2" s="193"/>
      <c r="O2" s="19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7" customFormat="1" ht="17.25" customHeight="1" spans="1:243">
      <c r="A3" s="195"/>
      <c r="B3" s="195"/>
      <c r="C3" s="195"/>
      <c r="D3" s="196"/>
      <c r="E3" s="196"/>
      <c r="F3" s="196"/>
      <c r="G3" s="197" t="s">
        <v>5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="188" customFormat="1" ht="20.25" customHeight="1" spans="1:8">
      <c r="A4" s="198" t="s">
        <v>6</v>
      </c>
      <c r="B4" s="198" t="s">
        <v>208</v>
      </c>
      <c r="C4" s="199" t="s">
        <v>209</v>
      </c>
      <c r="D4" s="200"/>
      <c r="E4" s="200"/>
      <c r="F4" s="200"/>
      <c r="G4" s="201"/>
      <c r="H4" s="202"/>
    </row>
    <row r="5" s="188" customFormat="1" ht="20.25" customHeight="1" spans="1:8">
      <c r="A5" s="203"/>
      <c r="B5" s="203"/>
      <c r="C5" s="204" t="s">
        <v>9</v>
      </c>
      <c r="D5" s="205" t="s">
        <v>35</v>
      </c>
      <c r="E5" s="206"/>
      <c r="F5" s="207"/>
      <c r="G5" s="208" t="s">
        <v>17</v>
      </c>
      <c r="H5" s="202"/>
    </row>
    <row r="6" s="188" customFormat="1" ht="20.25" customHeight="1" spans="1:8">
      <c r="A6" s="209"/>
      <c r="B6" s="209"/>
      <c r="C6" s="204"/>
      <c r="D6" s="210" t="s">
        <v>14</v>
      </c>
      <c r="E6" s="204" t="s">
        <v>15</v>
      </c>
      <c r="F6" s="204" t="s">
        <v>16</v>
      </c>
      <c r="G6" s="211"/>
      <c r="H6" s="187"/>
    </row>
    <row r="7" s="189" customFormat="1" ht="24" customHeight="1" spans="1:7">
      <c r="A7" s="212" t="s">
        <v>9</v>
      </c>
      <c r="B7" s="213">
        <f>C7</f>
        <v>93.93</v>
      </c>
      <c r="C7" s="213">
        <v>93.93</v>
      </c>
      <c r="D7" s="214">
        <v>75.4</v>
      </c>
      <c r="E7" s="214">
        <v>12.66</v>
      </c>
      <c r="F7" s="214">
        <v>0.87</v>
      </c>
      <c r="G7" s="214">
        <v>5</v>
      </c>
    </row>
    <row r="8" ht="18" customHeight="1" spans="1:243">
      <c r="A8" s="183" t="s">
        <v>4</v>
      </c>
      <c r="B8" s="215">
        <f t="shared" ref="B8:B11" si="0">C8</f>
        <v>93.93</v>
      </c>
      <c r="C8" s="215">
        <f t="shared" ref="C8:C11" si="1">SUM(D8:G8)</f>
        <v>93.93</v>
      </c>
      <c r="D8" s="214">
        <v>75.4</v>
      </c>
      <c r="E8" s="214">
        <v>12.66</v>
      </c>
      <c r="F8" s="214">
        <v>0.87</v>
      </c>
      <c r="G8" s="214">
        <v>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3" t="s">
        <v>210</v>
      </c>
      <c r="B9" s="215">
        <f t="shared" si="0"/>
        <v>93.93</v>
      </c>
      <c r="C9" s="215">
        <f t="shared" si="1"/>
        <v>93.93</v>
      </c>
      <c r="D9" s="214">
        <v>75.4</v>
      </c>
      <c r="E9" s="214">
        <v>12.66</v>
      </c>
      <c r="F9" s="214">
        <v>0.87</v>
      </c>
      <c r="G9" s="214">
        <v>5</v>
      </c>
      <c r="H9" s="20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3"/>
      <c r="B10" s="215">
        <f t="shared" si="0"/>
        <v>0</v>
      </c>
      <c r="C10" s="215">
        <f t="shared" si="1"/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3"/>
      <c r="B11" s="215">
        <f t="shared" si="0"/>
        <v>0</v>
      </c>
      <c r="C11" s="215">
        <f t="shared" si="1"/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 s="2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7"/>
      <c r="B21" s="217"/>
      <c r="C21" s="217"/>
      <c r="D21" s="217"/>
      <c r="E21" s="217"/>
      <c r="F21" s="217"/>
      <c r="G21" s="21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7"/>
      <c r="B22" s="217"/>
      <c r="C22" s="217"/>
      <c r="D22" s="217"/>
      <c r="E22" s="217"/>
      <c r="F22" s="217"/>
      <c r="G22" s="2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7"/>
      <c r="B23" s="217"/>
      <c r="C23" s="217"/>
      <c r="D23" s="217"/>
      <c r="E23" s="217"/>
      <c r="F23" s="217"/>
      <c r="G23" s="21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7"/>
      <c r="B24" s="217"/>
      <c r="C24" s="217"/>
      <c r="D24" s="217"/>
      <c r="E24" s="217"/>
      <c r="F24" s="217"/>
      <c r="G24" s="21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7"/>
      <c r="B25" s="217"/>
      <c r="C25" s="217"/>
      <c r="D25" s="217"/>
      <c r="E25" s="217"/>
      <c r="F25" s="217"/>
      <c r="G25" s="21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H16" sqref="H16"/>
    </sheetView>
  </sheetViews>
  <sheetFormatPr defaultColWidth="9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9.33333333333333" style="129"/>
  </cols>
  <sheetData>
    <row r="1" ht="16.5" customHeight="1" spans="1:11">
      <c r="A1" s="43" t="s">
        <v>211</v>
      </c>
      <c r="G1"/>
      <c r="H1"/>
      <c r="I1"/>
      <c r="J1"/>
      <c r="K1"/>
    </row>
    <row r="2" ht="21" customHeight="1" spans="1:11">
      <c r="A2" s="105" t="s">
        <v>212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1"/>
      <c r="G3"/>
      <c r="H3"/>
      <c r="I3"/>
      <c r="J3" s="185" t="s">
        <v>5</v>
      </c>
      <c r="K3"/>
    </row>
    <row r="4" s="168" customFormat="1" ht="18" customHeight="1" spans="1:11">
      <c r="A4" s="108" t="s">
        <v>6</v>
      </c>
      <c r="B4" s="109" t="s">
        <v>213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/>
    </row>
    <row r="5" s="168" customFormat="1" ht="57.75" customHeight="1" spans="1:11">
      <c r="A5" s="108"/>
      <c r="B5" s="108" t="s">
        <v>214</v>
      </c>
      <c r="C5" s="108" t="s">
        <v>215</v>
      </c>
      <c r="D5" s="108" t="s">
        <v>216</v>
      </c>
      <c r="E5" s="108"/>
      <c r="F5" s="114"/>
      <c r="G5" s="111" t="s">
        <v>14</v>
      </c>
      <c r="H5" s="111" t="s">
        <v>15</v>
      </c>
      <c r="I5" s="111" t="s">
        <v>16</v>
      </c>
      <c r="J5" s="123"/>
      <c r="K5"/>
    </row>
    <row r="6" s="169" customFormat="1" ht="28.5" customHeight="1" spans="1:11">
      <c r="A6" s="172"/>
      <c r="B6" s="173"/>
      <c r="C6" s="172"/>
      <c r="D6" s="172"/>
      <c r="E6" s="174" t="s">
        <v>9</v>
      </c>
      <c r="F6" s="175">
        <f>SUM(G6:J6)</f>
        <v>93.93</v>
      </c>
      <c r="G6" s="175">
        <v>75.4</v>
      </c>
      <c r="H6" s="175">
        <v>12.66</v>
      </c>
      <c r="I6" s="175">
        <v>0.87</v>
      </c>
      <c r="J6" s="175">
        <v>5</v>
      </c>
      <c r="K6" s="186"/>
    </row>
    <row r="7" s="170" customFormat="1" ht="18" customHeight="1" spans="1:11">
      <c r="A7" s="176" t="s">
        <v>4</v>
      </c>
      <c r="B7" s="177">
        <v>206</v>
      </c>
      <c r="C7" s="178"/>
      <c r="D7" s="178"/>
      <c r="E7" s="179"/>
      <c r="F7" s="180">
        <f t="shared" ref="F7:F18" si="0">SUM(G7:J7)</f>
        <v>88.16</v>
      </c>
      <c r="G7" s="119">
        <v>70.5</v>
      </c>
      <c r="H7" s="119">
        <v>12.66</v>
      </c>
      <c r="I7" s="119"/>
      <c r="J7" s="119">
        <v>5</v>
      </c>
      <c r="K7" s="146"/>
    </row>
    <row r="8" s="170" customFormat="1" ht="18" customHeight="1" spans="1:11">
      <c r="A8" s="181" t="s">
        <v>217</v>
      </c>
      <c r="B8" s="177">
        <v>206</v>
      </c>
      <c r="C8" s="178" t="s">
        <v>218</v>
      </c>
      <c r="D8" s="178"/>
      <c r="E8" s="182" t="s">
        <v>219</v>
      </c>
      <c r="F8" s="180">
        <f t="shared" si="0"/>
        <v>88.16</v>
      </c>
      <c r="G8" s="119">
        <v>70.5</v>
      </c>
      <c r="H8" s="119">
        <v>12.66</v>
      </c>
      <c r="I8" s="119"/>
      <c r="J8" s="119">
        <v>5</v>
      </c>
      <c r="K8" s="146"/>
    </row>
    <row r="9" s="170" customFormat="1" ht="18" customHeight="1" spans="1:11">
      <c r="A9" s="176" t="s">
        <v>217</v>
      </c>
      <c r="B9" s="177">
        <v>206</v>
      </c>
      <c r="C9" s="178" t="s">
        <v>218</v>
      </c>
      <c r="D9" s="178" t="s">
        <v>220</v>
      </c>
      <c r="E9" s="182" t="s">
        <v>221</v>
      </c>
      <c r="F9" s="180"/>
      <c r="G9" s="119">
        <v>70.5</v>
      </c>
      <c r="H9" s="119">
        <v>12.66</v>
      </c>
      <c r="I9" s="119"/>
      <c r="J9" s="119"/>
      <c r="K9" s="146"/>
    </row>
    <row r="10" s="170" customFormat="1" ht="18" customHeight="1" spans="1:11">
      <c r="A10" s="176" t="s">
        <v>217</v>
      </c>
      <c r="B10" s="177">
        <v>206</v>
      </c>
      <c r="C10" s="178" t="s">
        <v>218</v>
      </c>
      <c r="D10" s="178" t="s">
        <v>222</v>
      </c>
      <c r="E10" s="182" t="s">
        <v>223</v>
      </c>
      <c r="F10" s="180">
        <f t="shared" si="0"/>
        <v>5</v>
      </c>
      <c r="G10" s="119"/>
      <c r="H10" s="119"/>
      <c r="I10" s="119"/>
      <c r="J10" s="119">
        <v>5</v>
      </c>
      <c r="K10" s="146"/>
    </row>
    <row r="11" s="170" customFormat="1" ht="18" customHeight="1" spans="1:11">
      <c r="A11" s="170" t="s">
        <v>224</v>
      </c>
      <c r="B11" s="177">
        <v>208</v>
      </c>
      <c r="C11" s="178" t="s">
        <v>225</v>
      </c>
      <c r="D11" s="178" t="s">
        <v>225</v>
      </c>
      <c r="E11" s="179" t="s">
        <v>226</v>
      </c>
      <c r="F11" s="180">
        <f t="shared" si="0"/>
        <v>9.72</v>
      </c>
      <c r="G11" s="119">
        <v>8.85</v>
      </c>
      <c r="H11" s="119"/>
      <c r="I11" s="119">
        <v>0.87</v>
      </c>
      <c r="J11" s="119"/>
      <c r="K11" s="146"/>
    </row>
    <row r="12" s="170" customFormat="1" ht="18" customHeight="1" spans="1:11">
      <c r="A12" s="183" t="s">
        <v>85</v>
      </c>
      <c r="B12" s="177">
        <v>221</v>
      </c>
      <c r="C12" s="178" t="s">
        <v>222</v>
      </c>
      <c r="D12" s="178" t="s">
        <v>220</v>
      </c>
      <c r="E12" s="179" t="s">
        <v>85</v>
      </c>
      <c r="F12" s="180">
        <f t="shared" si="0"/>
        <v>6.21</v>
      </c>
      <c r="G12" s="119">
        <v>6.21</v>
      </c>
      <c r="H12" s="119"/>
      <c r="I12" s="119"/>
      <c r="J12" s="119"/>
      <c r="K12" s="146"/>
    </row>
    <row r="13" s="170" customFormat="1" ht="18" customHeight="1" spans="1:11">
      <c r="A13" s="183"/>
      <c r="B13" s="177"/>
      <c r="C13" s="178"/>
      <c r="D13" s="178"/>
      <c r="E13" s="179"/>
      <c r="F13" s="180">
        <f t="shared" si="0"/>
        <v>0</v>
      </c>
      <c r="G13" s="119"/>
      <c r="H13" s="119"/>
      <c r="I13" s="119"/>
      <c r="J13" s="119"/>
      <c r="K13" s="146"/>
    </row>
    <row r="14" s="170" customFormat="1" ht="18" customHeight="1" spans="1:11">
      <c r="A14" s="183"/>
      <c r="B14" s="177"/>
      <c r="C14" s="178"/>
      <c r="D14" s="178"/>
      <c r="E14" s="179"/>
      <c r="F14" s="180">
        <f t="shared" si="0"/>
        <v>0</v>
      </c>
      <c r="G14" s="119"/>
      <c r="H14" s="119"/>
      <c r="I14" s="119"/>
      <c r="J14" s="119"/>
      <c r="K14" s="146"/>
    </row>
    <row r="15" s="170" customFormat="1" ht="18" customHeight="1" spans="1:11">
      <c r="A15" s="183"/>
      <c r="B15" s="177"/>
      <c r="C15" s="178"/>
      <c r="D15" s="178"/>
      <c r="E15" s="179"/>
      <c r="F15" s="180">
        <f t="shared" si="0"/>
        <v>0</v>
      </c>
      <c r="G15" s="119"/>
      <c r="H15" s="119"/>
      <c r="I15" s="119"/>
      <c r="J15" s="119"/>
      <c r="K15" s="146"/>
    </row>
    <row r="16" s="170" customFormat="1" ht="18" customHeight="1" spans="1:11">
      <c r="A16" s="183"/>
      <c r="B16" s="177"/>
      <c r="C16" s="178"/>
      <c r="D16" s="178"/>
      <c r="E16" s="179"/>
      <c r="F16" s="180">
        <f t="shared" si="0"/>
        <v>0</v>
      </c>
      <c r="G16" s="119"/>
      <c r="H16" s="119"/>
      <c r="I16" s="119"/>
      <c r="J16" s="119"/>
      <c r="K16" s="146"/>
    </row>
    <row r="17" s="170" customFormat="1" ht="18" customHeight="1" spans="1:11">
      <c r="A17" s="115"/>
      <c r="B17" s="116"/>
      <c r="C17" s="117"/>
      <c r="D17" s="117"/>
      <c r="E17" s="118"/>
      <c r="F17" s="180">
        <f t="shared" si="0"/>
        <v>0</v>
      </c>
      <c r="G17" s="119"/>
      <c r="H17" s="119"/>
      <c r="I17" s="119"/>
      <c r="J17" s="119"/>
      <c r="K17" s="146"/>
    </row>
    <row r="18" s="170" customFormat="1" ht="18" customHeight="1" spans="1:11">
      <c r="A18" s="115"/>
      <c r="B18" s="116"/>
      <c r="C18" s="117"/>
      <c r="D18" s="117"/>
      <c r="E18" s="118"/>
      <c r="F18" s="180">
        <f t="shared" si="0"/>
        <v>0</v>
      </c>
      <c r="G18" s="119"/>
      <c r="H18" s="119"/>
      <c r="I18" s="119"/>
      <c r="J18" s="119"/>
      <c r="K18" s="146"/>
    </row>
    <row r="19" s="170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4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獨留記憶</cp:lastModifiedBy>
  <dcterms:created xsi:type="dcterms:W3CDTF">2015-10-15T04:08:00Z</dcterms:created>
  <cp:lastPrinted>2020-01-20T03:12:00Z</cp:lastPrinted>
  <dcterms:modified xsi:type="dcterms:W3CDTF">2023-01-05T07:52:48Z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58388B07DF8A4897BF5D862381AC8D52</vt:lpwstr>
  </property>
  <property fmtid="{D5CDD505-2E9C-101B-9397-08002B2CF9AE}" pid="4" name="KSOProductBuildVer">
    <vt:lpwstr>2052-11.1.0.12980</vt:lpwstr>
  </property>
</Properties>
</file>