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 tabRatio="819" firstSheet="6" activeTab="10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<sst xmlns="http://schemas.openxmlformats.org/spreadsheetml/2006/main" count="624" uniqueCount="344">
  <si>
    <t>2023年调兵山经济开发区管理委员会
部门预算公开报表</t>
  </si>
  <si>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</si>
  <si>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</si>
  <si>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</si>
  <si>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</si>
  <si>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</si>
  <si>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</si>
  <si>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</si>
  <si>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</si>
  <si>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</si>
  <si>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</si>
  <si>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</si>
  <si>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</si>
  <si>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</si>
  <si>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</si>
  <si>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</si>
  <si>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</si>
  <si>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</si>
  <si>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</si>
  <si>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</si>
  <si>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</si>
  <si>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</si>
  <si>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调兵山经济开发区管理委员会</t>
  </si>
  <si>
    <t>调兵山经济开发区管理委员会本级</t>
  </si>
  <si>
    <t>调兵山经济开发区招商一局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</si>
  <si>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</si>
  <si>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</si>
  <si>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</si>
  <si>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</si>
  <si>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</si>
  <si>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</si>
  <si>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</si>
  <si>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</si>
  <si>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</si>
  <si>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</si>
  <si>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</si>
  <si>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</si>
  <si>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</si>
  <si>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</si>
  <si>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</si>
  <si>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</si>
  <si>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</si>
  <si>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</si>
  <si>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</si>
  <si>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</si>
  <si>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</si>
  <si>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</si>
  <si>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</si>
  <si>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</si>
  <si>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</si>
  <si>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</si>
  <si>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</si>
  <si>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</si>
  <si>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</si>
  <si>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</si>
  <si>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</si>
  <si>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</si>
  <si>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</si>
  <si>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</si>
  <si>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</si>
  <si>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</si>
  <si>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</si>
  <si>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</si>
  <si>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</si>
  <si>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</si>
  <si>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</si>
  <si>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</si>
  <si>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</si>
  <si>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</si>
  <si>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</si>
  <si>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</si>
  <si>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</si>
  <si>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</si>
  <si>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</si>
  <si>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</si>
  <si>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</si>
  <si>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</si>
  <si>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</si>
  <si>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</si>
  <si>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</si>
  <si>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</si>
  <si>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</si>
  <si>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</si>
  <si>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</si>
  <si>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</si>
  <si>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</si>
  <si>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</si>
  <si>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</si>
  <si>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</si>
  <si>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</si>
  <si>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</si>
  <si>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</si>
  <si>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</si>
  <si>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</si>
  <si>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</si>
  <si>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</si>
  <si>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</si>
  <si>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</si>
  <si>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</si>
  <si>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</si>
  <si>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</si>
  <si>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</si>
  <si>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</si>
  <si>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</si>
  <si>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</si>
  <si>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</si>
  <si>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</si>
  <si>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</si>
  <si>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</si>
  <si>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</si>
  <si>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</si>
  <si>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</si>
  <si>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</si>
  <si>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</si>
  <si>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</si>
  <si>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</si>
  <si>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</si>
  <si>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</si>
  <si>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</si>
  <si>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</si>
  <si>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</si>
  <si>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</si>
  <si>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</si>
  <si>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</si>
  <si>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</si>
  <si>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</si>
  <si>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</si>
  <si>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</si>
  <si>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</si>
  <si>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</si>
  <si>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</si>
  <si>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</si>
  <si>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</si>
  <si>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</si>
  <si>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</si>
  <si>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</si>
  <si>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</si>
  <si>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</si>
  <si>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</si>
  <si>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</si>
  <si>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</si>
  <si>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</si>
  <si>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</si>
  <si>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</si>
  <si>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</si>
  <si>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</si>
  <si>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</si>
  <si>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</si>
  <si>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</si>
  <si>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</si>
  <si>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</si>
  <si>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</si>
  <si>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</si>
  <si>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</si>
  <si>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</si>
  <si>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</si>
  <si>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</si>
  <si>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</si>
  <si>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</si>
  <si>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</si>
  <si>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</si>
  <si>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</si>
  <si>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</si>
  <si>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</si>
  <si>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</si>
  <si>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</si>
  <si>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</si>
  <si>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</si>
  <si>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</si>
  <si>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</si>
  <si>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</si>
  <si>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</si>
  <si>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</si>
  <si>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</si>
  <si>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</si>
  <si>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</si>
  <si>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</si>
  <si>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</si>
  <si>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</si>
  <si>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</si>
  <si>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</si>
  <si>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</si>
  <si>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</si>
  <si>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</si>
  <si>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</si>
  <si>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</si>
  <si>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</si>
  <si>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</si>
  <si>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</si>
  <si>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</si>
  <si>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</si>
  <si>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</si>
  <si>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</si>
  <si>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</si>
  <si>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</si>
  <si>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</si>
  <si>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</si>
  <si>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</si>
  <si>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</si>
  <si>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</si>
  <si>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</si>
  <si>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</si>
  <si>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</si>
  <si>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</si>
  <si>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</si>
  <si>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</si>
  <si>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</si>
  <si>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调兵山市公安局</t>
  </si>
  <si>
    <t>201</t>
  </si>
  <si>
    <t xml:space="preserve">  调兵山市公安局本级</t>
  </si>
  <si>
    <t xml:space="preserve">  20113</t>
  </si>
  <si>
    <t>商贸事务</t>
  </si>
  <si>
    <t>2011301</t>
  </si>
  <si>
    <t>行政运行</t>
  </si>
  <si>
    <t>2011350</t>
  </si>
  <si>
    <t>事业运行</t>
  </si>
  <si>
    <t xml:space="preserve">  调兵山市公安局交通警察大队</t>
  </si>
  <si>
    <t>208</t>
  </si>
  <si>
    <t xml:space="preserve">  20805</t>
  </si>
  <si>
    <t>行政事业单位养老支出</t>
  </si>
  <si>
    <t>2080505</t>
  </si>
  <si>
    <t>机关事业单位基本养老保险缴费支出</t>
  </si>
  <si>
    <t xml:space="preserve">  调兵山市公安局监所管理大队</t>
  </si>
  <si>
    <t>221</t>
  </si>
  <si>
    <t xml:space="preserve">  22102</t>
  </si>
  <si>
    <t>住房改革支出</t>
  </si>
  <si>
    <t>2210201</t>
  </si>
  <si>
    <t>附表9：</t>
  </si>
  <si>
    <t>2023年一般公共预算支出表</t>
  </si>
  <si>
    <t>附表10：</t>
  </si>
  <si>
    <t>2023年一般公共预算基本支出表</t>
  </si>
  <si>
    <t>合  计</t>
  </si>
  <si>
    <t>工资福利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</si>
  <si>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</si>
  <si>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</si>
  <si>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</si>
  <si>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</si>
  <si>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</si>
  <si>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</si>
  <si>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</si>
  <si>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</si>
  <si>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</si>
  <si>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</si>
  <si>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</si>
  <si>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</si>
  <si>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</si>
  <si>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</si>
  <si>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</si>
  <si>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</si>
  <si>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</si>
  <si>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</si>
  <si>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</si>
  <si>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</si>
  <si>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</si>
  <si>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</si>
  <si>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</si>
  <si>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</si>
  <si>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</si>
  <si>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</si>
  <si>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</si>
  <si>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</si>
  <si>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</si>
  <si>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</si>
  <si>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</si>
  <si>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</si>
  <si>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</si>
  <si>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</si>
  <si>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</si>
  <si>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</si>
  <si>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</si>
  <si>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</si>
  <si>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</si>
  <si>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</si>
  <si>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</si>
  <si>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</si>
  <si>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</si>
  <si>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</si>
  <si>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</si>
  <si>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</si>
  <si>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</si>
  <si>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</si>
  <si>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</si>
  <si>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</si>
  <si>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</si>
  <si>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</si>
  <si>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</si>
  <si>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</si>
  <si>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此表为空表。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</si>
  <si>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</si>
  <si>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</si>
  <si>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</si>
  <si>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</si>
  <si>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</si>
  <si>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</si>
  <si>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</si>
  <si>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</si>
  <si>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</si>
  <si>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2022年预算数</t>
  </si>
  <si>
    <t>2023年预算数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</si>
  <si>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</si>
  <si>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</si>
  <si>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</si>
  <si>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</si>
  <si>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</si>
  <si>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</si>
  <si>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</si>
  <si>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</si>
  <si>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</si>
  <si>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</si>
  <si>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</si>
  <si>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</si>
  <si>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</si>
  <si>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杂支费用</t>
  </si>
  <si>
    <t>补充办公用经费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</si>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</sst>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_);[Red]\(0\)"/>
    <numFmt numFmtId="178" formatCode="###,###,###,##0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21" applyNumberFormat="0" applyFont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0"/>
    <xf numFmtId="0" fontId="3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8" borderId="24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0" fillId="0" borderId="0">
      <alignment vertical="center"/>
    </xf>
    <xf numFmtId="0" fontId="34" fillId="19" borderId="25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" fillId="0" borderId="0"/>
    <xf numFmtId="0" fontId="19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19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35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0" xfId="26" applyFill="1" applyBorder="1">
      <alignment vertical="center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left" wrapText="1"/>
    </xf>
    <xf numFmtId="0" fontId="2" fillId="6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7" borderId="3" xfId="26" applyNumberFormat="1" applyFont="1" applyFill="1" applyBorder="1" applyAlignment="1" applyProtection="1">
      <alignment horizontal="center" vertical="center" wrapText="1"/>
    </xf>
    <xf numFmtId="180" fontId="1" fillId="7" borderId="3" xfId="26" applyNumberFormat="1" applyFont="1" applyFill="1" applyBorder="1" applyAlignment="1" applyProtection="1">
      <alignment horizontal="right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5" borderId="3" xfId="65" applyNumberFormat="1" applyFont="1" applyFill="1" applyBorder="1" applyAlignment="1" applyProtection="1">
      <alignment horizontal="right" vertical="center" wrapText="1"/>
    </xf>
    <xf numFmtId="180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4" applyNumberFormat="1" applyFont="1" applyFill="1" applyBorder="1" applyAlignment="1" applyProtection="1">
      <alignment horizontal="right" vertical="center" wrapText="1"/>
    </xf>
    <xf numFmtId="181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183" fontId="2" fillId="5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26" applyNumberFormat="1" applyFill="1" applyBorder="1">
      <alignment vertical="center"/>
    </xf>
    <xf numFmtId="183" fontId="2" fillId="5" borderId="3" xfId="26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1" fillId="0" borderId="0" xfId="68" applyFill="1"/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183" fontId="2" fillId="0" borderId="3" xfId="68" applyNumberFormat="1" applyFont="1" applyFill="1" applyBorder="1" applyAlignment="1">
      <alignment horizontal="right" vertical="center"/>
    </xf>
    <xf numFmtId="0" fontId="1" fillId="0" borderId="3" xfId="68" applyFill="1" applyBorder="1"/>
    <xf numFmtId="180" fontId="1" fillId="0" borderId="3" xfId="68" applyNumberFormat="1" applyFill="1" applyBorder="1"/>
    <xf numFmtId="0" fontId="0" fillId="0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5" borderId="3" xfId="0" applyFill="1" applyBorder="1">
      <alignment vertical="center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68" applyFont="1" applyFill="1" applyAlignme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A9" sqref="A9:L9"/>
    </sheetView>
  </sheetViews>
  <sheetFormatPr defaultColWidth="9.16666666666667" defaultRowHeight="12.75" customHeight="1"/>
  <cols>
    <col min="1" max="12" width="11.875" customWidth="1"/>
  </cols>
  <sheetData>
    <row r="9" ht="120" customHeight="1" spans="1:256">
      <c r="A9" s="329" t="s">
        <v>0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IU9" s="147"/>
      <c r="IV9" s="334" t="s">
        <v>1</v>
      </c>
    </row>
    <row r="10" customHeight="1" spans="1:256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customHeight="1" spans="255:256">
      <c r="IU11" s="147"/>
      <c r="IV11" s="147"/>
    </row>
    <row r="12" customHeight="1" spans="256:256">
      <c r="IV12" s="147"/>
    </row>
    <row r="13" customHeight="1" spans="256:256">
      <c r="IV13" s="147"/>
    </row>
    <row r="19" ht="31.5" customHeight="1" spans="1:15">
      <c r="A19" s="331"/>
      <c r="B19" s="331"/>
      <c r="C19" s="331"/>
      <c r="D19" s="331"/>
      <c r="E19" s="331"/>
      <c r="F19" s="332">
        <v>2022.12</v>
      </c>
      <c r="G19" s="332"/>
      <c r="H19" s="333"/>
      <c r="I19" s="331"/>
      <c r="J19" s="331"/>
      <c r="K19" s="331"/>
      <c r="L19" s="331"/>
      <c r="M19" s="331"/>
      <c r="N19" s="331"/>
      <c r="O19" s="331"/>
    </row>
  </sheetData>
  <mergeCells count="2">
    <mergeCell ref="A9:L9"/>
    <mergeCell ref="F19:G19"/>
  </mergeCells>
  <printOptions horizontalCentered="1" verticalCentered="1"/>
  <pageMargins left="0.590277777777778" right="0.590277777777778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A8" sqref="A8:A10"/>
    </sheetView>
  </sheetViews>
  <sheetFormatPr defaultColWidth="12" defaultRowHeight="15.6"/>
  <cols>
    <col min="1" max="1" width="42.8333333333333" style="285" customWidth="1"/>
    <col min="2" max="3" width="11" style="285" customWidth="1"/>
    <col min="4" max="4" width="15.3333333333333" style="285" customWidth="1"/>
    <col min="5" max="15" width="11" style="285" customWidth="1"/>
    <col min="16" max="16384" width="12" style="285"/>
  </cols>
  <sheetData>
    <row r="1" ht="14.25" customHeight="1" spans="1:23">
      <c r="A1" s="308" t="s">
        <v>2</v>
      </c>
      <c r="B1" s="309"/>
      <c r="C1" s="309"/>
      <c r="D1" s="286"/>
      <c r="E1" s="310"/>
      <c r="F1" s="310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ht="25.5" customHeight="1" spans="1:23">
      <c r="A2" s="288" t="s">
        <v>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6"/>
      <c r="Q2" s="286"/>
      <c r="R2" s="286"/>
      <c r="S2" s="286"/>
      <c r="T2" s="286"/>
      <c r="U2" s="286"/>
      <c r="V2" s="286"/>
      <c r="W2" s="286"/>
    </row>
    <row r="3" s="282" customFormat="1" ht="16.5" customHeight="1" spans="1:25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 t="s">
        <v>4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</row>
    <row r="4" s="290" customFormat="1" ht="26.25" customHeight="1" spans="1:251">
      <c r="A4" s="311" t="s">
        <v>5</v>
      </c>
      <c r="B4" s="312" t="s">
        <v>6</v>
      </c>
      <c r="C4" s="312"/>
      <c r="D4" s="312"/>
      <c r="E4" s="312"/>
      <c r="F4" s="312"/>
      <c r="G4" s="312"/>
      <c r="H4" s="312"/>
      <c r="I4" s="312"/>
      <c r="J4" s="312"/>
      <c r="K4" s="326" t="s">
        <v>7</v>
      </c>
      <c r="L4" s="326"/>
      <c r="M4" s="326"/>
      <c r="N4" s="326"/>
      <c r="O4" s="326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</row>
    <row r="5" s="289" customFormat="1" ht="26.25" customHeight="1" spans="1:16">
      <c r="A5" s="311"/>
      <c r="B5" s="313" t="s">
        <v>8</v>
      </c>
      <c r="C5" s="313" t="s">
        <v>9</v>
      </c>
      <c r="D5" s="313"/>
      <c r="E5" s="313"/>
      <c r="F5" s="313"/>
      <c r="G5" s="313"/>
      <c r="H5" s="313" t="s">
        <v>10</v>
      </c>
      <c r="I5" s="313" t="s">
        <v>11</v>
      </c>
      <c r="J5" s="313" t="s">
        <v>12</v>
      </c>
      <c r="K5" s="311" t="s">
        <v>8</v>
      </c>
      <c r="L5" s="311" t="s">
        <v>13</v>
      </c>
      <c r="M5" s="311" t="s">
        <v>14</v>
      </c>
      <c r="N5" s="311" t="s">
        <v>15</v>
      </c>
      <c r="O5" s="311" t="s">
        <v>16</v>
      </c>
      <c r="P5" s="290"/>
    </row>
    <row r="6" s="289" customFormat="1" ht="61.5" customHeight="1" spans="1:16">
      <c r="A6" s="311"/>
      <c r="B6" s="313"/>
      <c r="C6" s="313" t="s">
        <v>17</v>
      </c>
      <c r="D6" s="313" t="s">
        <v>18</v>
      </c>
      <c r="E6" s="313" t="s">
        <v>19</v>
      </c>
      <c r="F6" s="313" t="s">
        <v>20</v>
      </c>
      <c r="G6" s="313" t="s">
        <v>21</v>
      </c>
      <c r="H6" s="313"/>
      <c r="I6" s="313"/>
      <c r="J6" s="313"/>
      <c r="K6" s="311"/>
      <c r="L6" s="311"/>
      <c r="M6" s="311"/>
      <c r="N6" s="311"/>
      <c r="O6" s="311"/>
      <c r="P6" s="290"/>
    </row>
    <row r="7" s="289" customFormat="1" ht="30" customHeight="1" spans="1:15">
      <c r="A7" s="314" t="s">
        <v>8</v>
      </c>
      <c r="B7" s="315">
        <f>SUM(C7,H7:K7)</f>
        <v>0</v>
      </c>
      <c r="C7" s="315">
        <f>SUM(D7:G7)</f>
        <v>0</v>
      </c>
      <c r="D7" s="316"/>
      <c r="E7" s="316"/>
      <c r="F7" s="316"/>
      <c r="G7" s="316"/>
      <c r="H7" s="316">
        <v>0</v>
      </c>
      <c r="I7" s="316">
        <v>0</v>
      </c>
      <c r="J7" s="316">
        <v>0</v>
      </c>
      <c r="K7" s="315">
        <f>SUM(L7:O7)</f>
        <v>0</v>
      </c>
      <c r="L7" s="316"/>
      <c r="M7" s="316"/>
      <c r="N7" s="316"/>
      <c r="O7" s="316"/>
    </row>
    <row r="8" s="307" customFormat="1" ht="24.95" customHeight="1" spans="1:251">
      <c r="A8" s="214" t="s">
        <v>22</v>
      </c>
      <c r="B8" s="317">
        <f>C8</f>
        <v>612.8</v>
      </c>
      <c r="C8" s="317">
        <f>SUM(D8:G8)</f>
        <v>612.8</v>
      </c>
      <c r="D8" s="317">
        <f>D9+D10</f>
        <v>612.8</v>
      </c>
      <c r="E8" s="317"/>
      <c r="F8" s="317"/>
      <c r="G8" s="317"/>
      <c r="H8" s="317"/>
      <c r="I8" s="317"/>
      <c r="J8" s="317"/>
      <c r="K8" s="317">
        <f t="shared" ref="K8:K15" si="0">SUM(L8:O8)</f>
        <v>612.8</v>
      </c>
      <c r="L8" s="317">
        <f>L9+L10</f>
        <v>503.03</v>
      </c>
      <c r="M8" s="317">
        <f>M9+M10</f>
        <v>42.64</v>
      </c>
      <c r="N8" s="317">
        <f>N9+N10</f>
        <v>5.05</v>
      </c>
      <c r="O8" s="317">
        <f>O9+O10</f>
        <v>62.08</v>
      </c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27"/>
      <c r="CK8" s="327"/>
      <c r="CL8" s="327"/>
      <c r="CM8" s="327"/>
      <c r="CN8" s="327"/>
      <c r="CO8" s="327"/>
      <c r="CP8" s="327"/>
      <c r="CQ8" s="327"/>
      <c r="CR8" s="327"/>
      <c r="CS8" s="327"/>
      <c r="CT8" s="327"/>
      <c r="CU8" s="327"/>
      <c r="CV8" s="327"/>
      <c r="CW8" s="327"/>
      <c r="CX8" s="327"/>
      <c r="CY8" s="327"/>
      <c r="CZ8" s="327"/>
      <c r="DA8" s="327"/>
      <c r="DB8" s="327"/>
      <c r="DC8" s="327"/>
      <c r="DD8" s="327"/>
      <c r="DE8" s="327"/>
      <c r="DF8" s="327"/>
      <c r="DG8" s="327"/>
      <c r="DH8" s="327"/>
      <c r="DI8" s="327"/>
      <c r="DJ8" s="327"/>
      <c r="DK8" s="327"/>
      <c r="DL8" s="327"/>
      <c r="DM8" s="327"/>
      <c r="DN8" s="327"/>
      <c r="DO8" s="327"/>
      <c r="DP8" s="327"/>
      <c r="DQ8" s="327"/>
      <c r="DR8" s="327"/>
      <c r="DS8" s="327"/>
      <c r="DT8" s="327"/>
      <c r="DU8" s="327"/>
      <c r="DV8" s="327"/>
      <c r="DW8" s="327"/>
      <c r="DX8" s="327"/>
      <c r="DY8" s="327"/>
      <c r="DZ8" s="327"/>
      <c r="EA8" s="327"/>
      <c r="EB8" s="327"/>
      <c r="EC8" s="327"/>
      <c r="ED8" s="327"/>
      <c r="EE8" s="327"/>
      <c r="EF8" s="327"/>
      <c r="EG8" s="327"/>
      <c r="EH8" s="327"/>
      <c r="EI8" s="327"/>
      <c r="EJ8" s="327"/>
      <c r="EK8" s="327"/>
      <c r="EL8" s="327"/>
      <c r="EM8" s="327"/>
      <c r="EN8" s="327"/>
      <c r="EO8" s="327"/>
      <c r="EP8" s="327"/>
      <c r="EQ8" s="327"/>
      <c r="ER8" s="327"/>
      <c r="ES8" s="327"/>
      <c r="ET8" s="327"/>
      <c r="EU8" s="327"/>
      <c r="EV8" s="327"/>
      <c r="EW8" s="327"/>
      <c r="EX8" s="327"/>
      <c r="EY8" s="327"/>
      <c r="EZ8" s="327"/>
      <c r="FA8" s="327"/>
      <c r="FB8" s="327"/>
      <c r="FC8" s="327"/>
      <c r="FD8" s="327"/>
      <c r="FE8" s="327"/>
      <c r="FF8" s="327"/>
      <c r="FG8" s="327"/>
      <c r="FH8" s="327"/>
      <c r="FI8" s="327"/>
      <c r="FJ8" s="327"/>
      <c r="FK8" s="327"/>
      <c r="FL8" s="327"/>
      <c r="FM8" s="327"/>
      <c r="FN8" s="327"/>
      <c r="FO8" s="327"/>
      <c r="FP8" s="327"/>
      <c r="FQ8" s="327"/>
      <c r="FR8" s="327"/>
      <c r="FS8" s="327"/>
      <c r="FT8" s="327"/>
      <c r="FU8" s="327"/>
      <c r="FV8" s="327"/>
      <c r="FW8" s="327"/>
      <c r="FX8" s="327"/>
      <c r="FY8" s="327"/>
      <c r="FZ8" s="327"/>
      <c r="GA8" s="327"/>
      <c r="GB8" s="327"/>
      <c r="GC8" s="327"/>
      <c r="GD8" s="327"/>
      <c r="GE8" s="327"/>
      <c r="GF8" s="327"/>
      <c r="GG8" s="327"/>
      <c r="GH8" s="327"/>
      <c r="GI8" s="327"/>
      <c r="GJ8" s="327"/>
      <c r="GK8" s="327"/>
      <c r="GL8" s="327"/>
      <c r="GM8" s="327"/>
      <c r="GN8" s="327"/>
      <c r="GO8" s="327"/>
      <c r="GP8" s="327"/>
      <c r="GQ8" s="327"/>
      <c r="GR8" s="327"/>
      <c r="GS8" s="327"/>
      <c r="GT8" s="327"/>
      <c r="GU8" s="327"/>
      <c r="GV8" s="327"/>
      <c r="GW8" s="327"/>
      <c r="GX8" s="327"/>
      <c r="GY8" s="327"/>
      <c r="GZ8" s="327"/>
      <c r="HA8" s="327"/>
      <c r="HB8" s="327"/>
      <c r="HC8" s="327"/>
      <c r="HD8" s="327"/>
      <c r="HE8" s="327"/>
      <c r="HF8" s="327"/>
      <c r="HG8" s="327"/>
      <c r="HH8" s="327"/>
      <c r="HI8" s="327"/>
      <c r="HJ8" s="327"/>
      <c r="HK8" s="327"/>
      <c r="HL8" s="327"/>
      <c r="HM8" s="327"/>
      <c r="HN8" s="327"/>
      <c r="HO8" s="327"/>
      <c r="HP8" s="327"/>
      <c r="HQ8" s="327"/>
      <c r="HR8" s="327"/>
      <c r="HS8" s="327"/>
      <c r="HT8" s="327"/>
      <c r="HU8" s="327"/>
      <c r="HV8" s="327"/>
      <c r="HW8" s="327"/>
      <c r="HX8" s="327"/>
      <c r="HY8" s="327"/>
      <c r="HZ8" s="327"/>
      <c r="IA8" s="327"/>
      <c r="IB8" s="327"/>
      <c r="IC8" s="327"/>
      <c r="ID8" s="327"/>
      <c r="IE8" s="327"/>
      <c r="IF8" s="327"/>
      <c r="IG8" s="327"/>
      <c r="IH8" s="327"/>
      <c r="II8" s="327"/>
      <c r="IJ8" s="327"/>
      <c r="IK8" s="327"/>
      <c r="IL8" s="327"/>
      <c r="IM8" s="327"/>
      <c r="IN8" s="327"/>
      <c r="IO8" s="327"/>
      <c r="IP8" s="327"/>
      <c r="IQ8" s="327"/>
    </row>
    <row r="9" s="307" customFormat="1" ht="24.95" customHeight="1" spans="1:16">
      <c r="A9" s="214" t="s">
        <v>23</v>
      </c>
      <c r="B9" s="317">
        <f>C9</f>
        <v>217.86</v>
      </c>
      <c r="C9" s="317">
        <f t="shared" ref="C9:C15" si="1">SUM(D9:G9)</f>
        <v>217.86</v>
      </c>
      <c r="D9" s="317">
        <v>217.86</v>
      </c>
      <c r="E9" s="317"/>
      <c r="F9" s="317"/>
      <c r="G9" s="317"/>
      <c r="H9" s="317"/>
      <c r="I9" s="317"/>
      <c r="J9" s="317"/>
      <c r="K9" s="317">
        <f t="shared" si="0"/>
        <v>217.86</v>
      </c>
      <c r="L9" s="317">
        <v>124.13</v>
      </c>
      <c r="M9" s="317">
        <v>27.52</v>
      </c>
      <c r="N9" s="317">
        <v>4.13</v>
      </c>
      <c r="O9" s="317">
        <v>62.08</v>
      </c>
      <c r="P9" s="328"/>
    </row>
    <row r="10" s="307" customFormat="1" ht="24.95" customHeight="1" spans="1:15">
      <c r="A10" s="214" t="s">
        <v>24</v>
      </c>
      <c r="B10" s="317">
        <f>C10</f>
        <v>394.94</v>
      </c>
      <c r="C10" s="317">
        <f t="shared" si="1"/>
        <v>394.94</v>
      </c>
      <c r="D10" s="317">
        <v>394.94</v>
      </c>
      <c r="E10" s="318"/>
      <c r="F10" s="318"/>
      <c r="G10" s="318"/>
      <c r="H10" s="319"/>
      <c r="I10" s="318"/>
      <c r="J10" s="318"/>
      <c r="K10" s="317">
        <f t="shared" si="0"/>
        <v>394.94</v>
      </c>
      <c r="L10" s="317">
        <v>378.9</v>
      </c>
      <c r="M10" s="317">
        <v>15.12</v>
      </c>
      <c r="N10" s="317">
        <v>0.92</v>
      </c>
      <c r="O10" s="317"/>
    </row>
    <row r="11" s="307" customFormat="1" ht="24.95" customHeight="1" spans="1:251">
      <c r="A11" s="214"/>
      <c r="B11" s="317">
        <f t="shared" ref="B8:B15" si="2">SUM(C11,H11:K11)</f>
        <v>0</v>
      </c>
      <c r="C11" s="317">
        <f t="shared" si="1"/>
        <v>0</v>
      </c>
      <c r="D11" s="320"/>
      <c r="E11" s="320"/>
      <c r="F11" s="320"/>
      <c r="G11" s="320"/>
      <c r="H11" s="320"/>
      <c r="I11" s="320"/>
      <c r="J11" s="320"/>
      <c r="K11" s="317">
        <f t="shared" si="0"/>
        <v>0</v>
      </c>
      <c r="L11" s="320"/>
      <c r="M11" s="320"/>
      <c r="N11" s="320"/>
      <c r="O11" s="320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327"/>
      <c r="CD11" s="327"/>
      <c r="CE11" s="327"/>
      <c r="CF11" s="327"/>
      <c r="CG11" s="327"/>
      <c r="CH11" s="327"/>
      <c r="CI11" s="327"/>
      <c r="CJ11" s="327"/>
      <c r="CK11" s="327"/>
      <c r="CL11" s="327"/>
      <c r="CM11" s="327"/>
      <c r="CN11" s="327"/>
      <c r="CO11" s="327"/>
      <c r="CP11" s="327"/>
      <c r="CQ11" s="327"/>
      <c r="CR11" s="327"/>
      <c r="CS11" s="327"/>
      <c r="CT11" s="327"/>
      <c r="CU11" s="327"/>
      <c r="CV11" s="327"/>
      <c r="CW11" s="327"/>
      <c r="CX11" s="327"/>
      <c r="CY11" s="327"/>
      <c r="CZ11" s="327"/>
      <c r="DA11" s="327"/>
      <c r="DB11" s="327"/>
      <c r="DC11" s="327"/>
      <c r="DD11" s="327"/>
      <c r="DE11" s="327"/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  <c r="EQ11" s="327"/>
      <c r="ER11" s="327"/>
      <c r="ES11" s="327"/>
      <c r="ET11" s="327"/>
      <c r="EU11" s="327"/>
      <c r="EV11" s="327"/>
      <c r="EW11" s="327"/>
      <c r="EX11" s="327"/>
      <c r="EY11" s="327"/>
      <c r="EZ11" s="327"/>
      <c r="FA11" s="327"/>
      <c r="FB11" s="327"/>
      <c r="FC11" s="327"/>
      <c r="FD11" s="327"/>
      <c r="FE11" s="327"/>
      <c r="FF11" s="327"/>
      <c r="FG11" s="327"/>
      <c r="FH11" s="327"/>
      <c r="FI11" s="327"/>
      <c r="FJ11" s="327"/>
      <c r="FK11" s="327"/>
      <c r="FL11" s="327"/>
      <c r="FM11" s="327"/>
      <c r="FN11" s="327"/>
      <c r="FO11" s="327"/>
      <c r="FP11" s="327"/>
      <c r="FQ11" s="327"/>
      <c r="FR11" s="327"/>
      <c r="FS11" s="327"/>
      <c r="FT11" s="327"/>
      <c r="FU11" s="327"/>
      <c r="FV11" s="327"/>
      <c r="FW11" s="327"/>
      <c r="FX11" s="327"/>
      <c r="FY11" s="327"/>
      <c r="FZ11" s="327"/>
      <c r="GA11" s="327"/>
      <c r="GB11" s="327"/>
      <c r="GC11" s="327"/>
      <c r="GD11" s="327"/>
      <c r="GE11" s="327"/>
      <c r="GF11" s="327"/>
      <c r="GG11" s="327"/>
      <c r="GH11" s="327"/>
      <c r="GI11" s="327"/>
      <c r="GJ11" s="327"/>
      <c r="GK11" s="327"/>
      <c r="GL11" s="327"/>
      <c r="GM11" s="327"/>
      <c r="GN11" s="327"/>
      <c r="GO11" s="327"/>
      <c r="GP11" s="327"/>
      <c r="GQ11" s="327"/>
      <c r="GR11" s="327"/>
      <c r="GS11" s="327"/>
      <c r="GT11" s="327"/>
      <c r="GU11" s="327"/>
      <c r="GV11" s="327"/>
      <c r="GW11" s="327"/>
      <c r="GX11" s="327"/>
      <c r="GY11" s="327"/>
      <c r="GZ11" s="327"/>
      <c r="HA11" s="327"/>
      <c r="HB11" s="327"/>
      <c r="HC11" s="327"/>
      <c r="HD11" s="327"/>
      <c r="HE11" s="327"/>
      <c r="HF11" s="327"/>
      <c r="HG11" s="327"/>
      <c r="HH11" s="327"/>
      <c r="HI11" s="327"/>
      <c r="HJ11" s="327"/>
      <c r="HK11" s="327"/>
      <c r="HL11" s="327"/>
      <c r="HM11" s="327"/>
      <c r="HN11" s="327"/>
      <c r="HO11" s="327"/>
      <c r="HP11" s="327"/>
      <c r="HQ11" s="327"/>
      <c r="HR11" s="327"/>
      <c r="HS11" s="327"/>
      <c r="HT11" s="327"/>
      <c r="HU11" s="327"/>
      <c r="HV11" s="327"/>
      <c r="HW11" s="327"/>
      <c r="HX11" s="327"/>
      <c r="HY11" s="327"/>
      <c r="HZ11" s="327"/>
      <c r="IA11" s="327"/>
      <c r="IB11" s="327"/>
      <c r="IC11" s="327"/>
      <c r="ID11" s="327"/>
      <c r="IE11" s="327"/>
      <c r="IF11" s="327"/>
      <c r="IG11" s="327"/>
      <c r="IH11" s="327"/>
      <c r="II11" s="327"/>
      <c r="IJ11" s="327"/>
      <c r="IK11" s="327"/>
      <c r="IL11" s="327"/>
      <c r="IM11" s="327"/>
      <c r="IN11" s="327"/>
      <c r="IO11" s="327"/>
      <c r="IP11" s="327"/>
      <c r="IQ11" s="327"/>
    </row>
    <row r="12" ht="24.95" customHeight="1" spans="1:251">
      <c r="A12" s="321"/>
      <c r="B12" s="315">
        <f t="shared" si="2"/>
        <v>0</v>
      </c>
      <c r="C12" s="315">
        <f t="shared" si="1"/>
        <v>0</v>
      </c>
      <c r="D12" s="322"/>
      <c r="E12" s="322"/>
      <c r="F12" s="322"/>
      <c r="G12" s="322"/>
      <c r="H12" s="322"/>
      <c r="I12" s="322"/>
      <c r="J12" s="322"/>
      <c r="K12" s="315">
        <f t="shared" si="0"/>
        <v>0</v>
      </c>
      <c r="L12" s="322"/>
      <c r="M12" s="322"/>
      <c r="N12" s="322"/>
      <c r="O12" s="32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</row>
    <row r="13" ht="24.95" customHeight="1" spans="1:251">
      <c r="A13" s="321"/>
      <c r="B13" s="315">
        <f t="shared" si="2"/>
        <v>0</v>
      </c>
      <c r="C13" s="315">
        <f t="shared" si="1"/>
        <v>0</v>
      </c>
      <c r="D13" s="322"/>
      <c r="E13" s="322"/>
      <c r="F13" s="322"/>
      <c r="G13" s="322"/>
      <c r="H13" s="322"/>
      <c r="I13" s="322"/>
      <c r="J13" s="322"/>
      <c r="K13" s="315">
        <f t="shared" si="0"/>
        <v>0</v>
      </c>
      <c r="L13" s="322"/>
      <c r="M13" s="322"/>
      <c r="N13" s="322"/>
      <c r="O13" s="32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</row>
    <row r="14" ht="24.95" customHeight="1" spans="1:251">
      <c r="A14" s="321"/>
      <c r="B14" s="315">
        <f t="shared" si="2"/>
        <v>0</v>
      </c>
      <c r="C14" s="315">
        <f t="shared" si="1"/>
        <v>0</v>
      </c>
      <c r="D14" s="322"/>
      <c r="E14" s="322"/>
      <c r="F14" s="322"/>
      <c r="G14" s="322"/>
      <c r="H14" s="322"/>
      <c r="I14" s="322"/>
      <c r="J14" s="322"/>
      <c r="K14" s="315">
        <f t="shared" si="0"/>
        <v>0</v>
      </c>
      <c r="L14" s="322"/>
      <c r="M14" s="322"/>
      <c r="N14" s="322"/>
      <c r="O14" s="32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</row>
    <row r="15" ht="24.95" customHeight="1" spans="1:251">
      <c r="A15" s="321"/>
      <c r="B15" s="315">
        <f t="shared" si="2"/>
        <v>0</v>
      </c>
      <c r="C15" s="315">
        <f t="shared" si="1"/>
        <v>0</v>
      </c>
      <c r="D15" s="322"/>
      <c r="E15" s="322"/>
      <c r="F15" s="322"/>
      <c r="G15" s="322"/>
      <c r="H15" s="322"/>
      <c r="I15" s="322"/>
      <c r="J15" s="322"/>
      <c r="K15" s="315">
        <f t="shared" si="0"/>
        <v>0</v>
      </c>
      <c r="L15" s="322"/>
      <c r="M15" s="322"/>
      <c r="N15" s="322"/>
      <c r="O15" s="32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</row>
    <row r="16" spans="8:8">
      <c r="H16" s="323"/>
    </row>
    <row r="17" ht="10.8" spans="1:25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</row>
    <row r="18" ht="10.8" spans="1:25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</row>
    <row r="19" ht="10.8" spans="1:25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</row>
    <row r="20" ht="10.8" spans="1:251">
      <c r="A20" s="242"/>
      <c r="B20" s="242"/>
      <c r="C20" s="242"/>
      <c r="D20" s="242"/>
      <c r="E20" s="242"/>
      <c r="F20" s="324" t="s">
        <v>25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</row>
    <row r="21" spans="1:251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</row>
    <row r="22" spans="1:251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</row>
    <row r="23" spans="1:251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</row>
    <row r="24" spans="1:251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</row>
    <row r="25" spans="1:251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8" sqref="A8:A10"/>
    </sheetView>
  </sheetViews>
  <sheetFormatPr defaultColWidth="9.16666666666667" defaultRowHeight="12.75" customHeight="1"/>
  <cols>
    <col min="1" max="1" width="52.1666666666667" style="220" customWidth="1"/>
    <col min="2" max="10" width="12.8333333333333" style="220" customWidth="1"/>
    <col min="11" max="248" width="9.16666666666667" style="220" customWidth="1"/>
    <col min="249" max="16384" width="9.16666666666667" style="220"/>
  </cols>
  <sheetData>
    <row r="1" ht="12" customHeight="1" spans="1:248">
      <c r="A1" s="221" t="s">
        <v>26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2" t="s">
        <v>27</v>
      </c>
      <c r="B2" s="222"/>
      <c r="C2" s="222"/>
      <c r="D2" s="222"/>
      <c r="E2" s="222"/>
      <c r="F2" s="222"/>
      <c r="G2" s="222"/>
      <c r="H2" s="222"/>
      <c r="I2" s="222"/>
      <c r="J2" s="22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3" t="s">
        <v>28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29</v>
      </c>
      <c r="B4" s="249" t="s">
        <v>8</v>
      </c>
      <c r="C4" s="250" t="s">
        <v>30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9" customFormat="1" ht="18" customHeight="1" spans="1:248">
      <c r="A7" s="300" t="s">
        <v>8</v>
      </c>
      <c r="B7" s="301">
        <f>SUM(C7,H7,I7,J7)</f>
        <v>0</v>
      </c>
      <c r="C7" s="301">
        <f>SUM(D7:G7)</f>
        <v>0</v>
      </c>
      <c r="D7" s="302"/>
      <c r="E7" s="302">
        <v>0</v>
      </c>
      <c r="F7" s="301">
        <v>0</v>
      </c>
      <c r="G7" s="301">
        <v>0</v>
      </c>
      <c r="H7" s="301"/>
      <c r="I7" s="301">
        <v>0</v>
      </c>
      <c r="J7" s="305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214" t="s">
        <v>22</v>
      </c>
      <c r="B8" s="301">
        <f t="shared" ref="B8:B33" si="0">SUM(C8,H8,I8,J8)</f>
        <v>612.8</v>
      </c>
      <c r="C8" s="301">
        <f t="shared" ref="C8:C33" si="1">SUM(D8:G8)</f>
        <v>612.8</v>
      </c>
      <c r="D8" s="302">
        <f>D9+D10</f>
        <v>612.8</v>
      </c>
      <c r="E8" s="302">
        <v>0</v>
      </c>
      <c r="F8" s="301">
        <v>0</v>
      </c>
      <c r="G8" s="301">
        <v>0</v>
      </c>
      <c r="H8" s="301">
        <v>0</v>
      </c>
      <c r="I8" s="301">
        <v>0</v>
      </c>
      <c r="J8" s="305"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14" t="s">
        <v>23</v>
      </c>
      <c r="B9" s="301">
        <f t="shared" si="0"/>
        <v>217.86</v>
      </c>
      <c r="C9" s="301">
        <f t="shared" si="1"/>
        <v>217.86</v>
      </c>
      <c r="D9" s="302">
        <v>217.86</v>
      </c>
      <c r="E9" s="302">
        <v>0</v>
      </c>
      <c r="F9" s="301">
        <v>0</v>
      </c>
      <c r="G9" s="301">
        <v>0</v>
      </c>
      <c r="H9" s="301">
        <v>0</v>
      </c>
      <c r="I9" s="301">
        <v>0</v>
      </c>
      <c r="J9" s="305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14" t="s">
        <v>24</v>
      </c>
      <c r="B10" s="301">
        <f t="shared" si="0"/>
        <v>394.94</v>
      </c>
      <c r="C10" s="301">
        <f t="shared" si="1"/>
        <v>394.94</v>
      </c>
      <c r="D10" s="302">
        <v>394.94</v>
      </c>
      <c r="E10" s="302">
        <v>0</v>
      </c>
      <c r="F10" s="301">
        <v>0</v>
      </c>
      <c r="G10" s="301">
        <v>0</v>
      </c>
      <c r="H10" s="301">
        <v>0</v>
      </c>
      <c r="I10" s="301">
        <v>0</v>
      </c>
      <c r="J10" s="30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14"/>
      <c r="B11" s="301">
        <f t="shared" si="0"/>
        <v>0</v>
      </c>
      <c r="C11" s="301">
        <f t="shared" si="1"/>
        <v>0</v>
      </c>
      <c r="D11" s="302"/>
      <c r="E11" s="302">
        <v>0</v>
      </c>
      <c r="F11" s="301">
        <v>0</v>
      </c>
      <c r="G11" s="301">
        <v>0</v>
      </c>
      <c r="H11" s="301">
        <v>0</v>
      </c>
      <c r="I11" s="301">
        <v>0</v>
      </c>
      <c r="J11" s="30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303"/>
      <c r="B12" s="301">
        <f t="shared" si="0"/>
        <v>0</v>
      </c>
      <c r="C12" s="301">
        <f t="shared" si="1"/>
        <v>0</v>
      </c>
      <c r="D12" s="302"/>
      <c r="E12" s="302">
        <v>0</v>
      </c>
      <c r="F12" s="301">
        <v>0</v>
      </c>
      <c r="G12" s="301">
        <v>0</v>
      </c>
      <c r="H12" s="301">
        <v>0</v>
      </c>
      <c r="I12" s="301">
        <v>0</v>
      </c>
      <c r="J12" s="305">
        <v>0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99"/>
      <c r="B13" s="301">
        <f t="shared" si="0"/>
        <v>0</v>
      </c>
      <c r="C13" s="301">
        <f t="shared" si="1"/>
        <v>0</v>
      </c>
      <c r="D13" s="302"/>
      <c r="E13" s="302">
        <v>0</v>
      </c>
      <c r="F13" s="301">
        <v>0</v>
      </c>
      <c r="G13" s="301">
        <v>0</v>
      </c>
      <c r="H13" s="301">
        <v>0</v>
      </c>
      <c r="I13" s="301">
        <v>0</v>
      </c>
      <c r="J13" s="305"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99"/>
      <c r="B14" s="301">
        <f t="shared" si="0"/>
        <v>0</v>
      </c>
      <c r="C14" s="301">
        <f t="shared" si="1"/>
        <v>0</v>
      </c>
      <c r="D14" s="302"/>
      <c r="E14" s="302">
        <v>0</v>
      </c>
      <c r="F14" s="301">
        <v>0</v>
      </c>
      <c r="G14" s="301">
        <v>0</v>
      </c>
      <c r="H14" s="301">
        <v>0</v>
      </c>
      <c r="I14" s="301">
        <v>0</v>
      </c>
      <c r="J14" s="30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99"/>
      <c r="B15" s="301">
        <f t="shared" si="0"/>
        <v>0</v>
      </c>
      <c r="C15" s="301">
        <f t="shared" si="1"/>
        <v>0</v>
      </c>
      <c r="D15" s="302"/>
      <c r="E15" s="302">
        <v>0</v>
      </c>
      <c r="F15" s="301">
        <v>0</v>
      </c>
      <c r="G15" s="301">
        <v>0</v>
      </c>
      <c r="H15" s="301">
        <v>0</v>
      </c>
      <c r="I15" s="301">
        <v>0</v>
      </c>
      <c r="J15" s="305">
        <v>0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99"/>
      <c r="B16" s="301">
        <f t="shared" si="0"/>
        <v>0</v>
      </c>
      <c r="C16" s="301">
        <f t="shared" si="1"/>
        <v>0</v>
      </c>
      <c r="D16" s="302"/>
      <c r="E16" s="302">
        <v>0</v>
      </c>
      <c r="F16" s="301">
        <v>0</v>
      </c>
      <c r="G16" s="301">
        <v>0</v>
      </c>
      <c r="H16" s="301">
        <v>0</v>
      </c>
      <c r="I16" s="301">
        <v>0</v>
      </c>
      <c r="J16" s="30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99"/>
      <c r="B17" s="301">
        <f t="shared" si="0"/>
        <v>0</v>
      </c>
      <c r="C17" s="301">
        <f t="shared" si="1"/>
        <v>0</v>
      </c>
      <c r="D17" s="302"/>
      <c r="E17" s="302">
        <v>0</v>
      </c>
      <c r="F17" s="301">
        <v>0</v>
      </c>
      <c r="G17" s="301">
        <v>0</v>
      </c>
      <c r="H17" s="301">
        <v>0</v>
      </c>
      <c r="I17" s="301">
        <v>0</v>
      </c>
      <c r="J17" s="305">
        <v>0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99"/>
      <c r="B18" s="301">
        <f t="shared" si="0"/>
        <v>0</v>
      </c>
      <c r="C18" s="301">
        <f t="shared" si="1"/>
        <v>0</v>
      </c>
      <c r="D18" s="302"/>
      <c r="E18" s="302">
        <v>0</v>
      </c>
      <c r="F18" s="301">
        <v>0</v>
      </c>
      <c r="G18" s="301">
        <v>0</v>
      </c>
      <c r="H18" s="301">
        <v>0</v>
      </c>
      <c r="I18" s="301">
        <v>0</v>
      </c>
      <c r="J18" s="30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99"/>
      <c r="B19" s="301">
        <f t="shared" si="0"/>
        <v>0</v>
      </c>
      <c r="C19" s="301">
        <f t="shared" si="1"/>
        <v>0</v>
      </c>
      <c r="D19" s="302"/>
      <c r="E19" s="302">
        <v>0</v>
      </c>
      <c r="F19" s="301">
        <v>0</v>
      </c>
      <c r="G19" s="301">
        <v>0</v>
      </c>
      <c r="H19" s="301">
        <v>0</v>
      </c>
      <c r="I19" s="301">
        <v>0</v>
      </c>
      <c r="J19" s="30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99"/>
      <c r="B20" s="301">
        <f t="shared" si="0"/>
        <v>0</v>
      </c>
      <c r="C20" s="301">
        <f t="shared" si="1"/>
        <v>0</v>
      </c>
      <c r="D20" s="302"/>
      <c r="E20" s="302">
        <v>0</v>
      </c>
      <c r="F20" s="301">
        <v>0</v>
      </c>
      <c r="G20" s="301">
        <v>0</v>
      </c>
      <c r="H20" s="301">
        <v>0</v>
      </c>
      <c r="I20" s="301">
        <v>0</v>
      </c>
      <c r="J20" s="305">
        <v>0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99"/>
      <c r="B21" s="301">
        <f t="shared" si="0"/>
        <v>0</v>
      </c>
      <c r="C21" s="301">
        <f t="shared" si="1"/>
        <v>0</v>
      </c>
      <c r="D21" s="304"/>
      <c r="E21" s="304"/>
      <c r="F21" s="304"/>
      <c r="G21" s="304"/>
      <c r="H21" s="304"/>
      <c r="I21" s="304"/>
      <c r="J21" s="30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99"/>
      <c r="B22" s="301">
        <f t="shared" si="0"/>
        <v>0</v>
      </c>
      <c r="C22" s="301">
        <f t="shared" si="1"/>
        <v>0</v>
      </c>
      <c r="D22" s="304"/>
      <c r="E22" s="304"/>
      <c r="F22" s="304"/>
      <c r="G22" s="304"/>
      <c r="H22" s="304"/>
      <c r="I22" s="304"/>
      <c r="J22" s="30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99"/>
      <c r="B23" s="301">
        <f t="shared" si="0"/>
        <v>0</v>
      </c>
      <c r="C23" s="301">
        <f t="shared" si="1"/>
        <v>0</v>
      </c>
      <c r="D23" s="304"/>
      <c r="E23" s="304"/>
      <c r="F23" s="304"/>
      <c r="G23" s="304"/>
      <c r="H23" s="304"/>
      <c r="I23" s="304"/>
      <c r="J23" s="30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99"/>
      <c r="B24" s="301">
        <f t="shared" si="0"/>
        <v>0</v>
      </c>
      <c r="C24" s="301">
        <f t="shared" si="1"/>
        <v>0</v>
      </c>
      <c r="D24" s="304"/>
      <c r="E24" s="304"/>
      <c r="F24" s="304"/>
      <c r="G24" s="304"/>
      <c r="H24" s="304"/>
      <c r="I24" s="304"/>
      <c r="J24" s="304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99"/>
      <c r="B25" s="301">
        <f t="shared" si="0"/>
        <v>0</v>
      </c>
      <c r="C25" s="301">
        <f t="shared" si="1"/>
        <v>0</v>
      </c>
      <c r="D25" s="304"/>
      <c r="E25" s="304"/>
      <c r="F25" s="304"/>
      <c r="G25" s="304"/>
      <c r="H25" s="304"/>
      <c r="I25" s="304"/>
      <c r="J25" s="30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99"/>
      <c r="B26" s="301">
        <f t="shared" si="0"/>
        <v>0</v>
      </c>
      <c r="C26" s="301">
        <f t="shared" si="1"/>
        <v>0</v>
      </c>
      <c r="D26" s="304"/>
      <c r="E26" s="304"/>
      <c r="F26" s="304"/>
      <c r="G26" s="304"/>
      <c r="H26" s="304"/>
      <c r="I26" s="304"/>
      <c r="J26" s="30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99"/>
      <c r="B27" s="301">
        <f t="shared" si="0"/>
        <v>0</v>
      </c>
      <c r="C27" s="301">
        <f t="shared" si="1"/>
        <v>0</v>
      </c>
      <c r="D27" s="304"/>
      <c r="E27" s="304"/>
      <c r="F27" s="304"/>
      <c r="G27" s="304"/>
      <c r="H27" s="304"/>
      <c r="I27" s="304"/>
      <c r="J27" s="30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99"/>
      <c r="B28" s="301">
        <f t="shared" si="0"/>
        <v>0</v>
      </c>
      <c r="C28" s="301">
        <f t="shared" si="1"/>
        <v>0</v>
      </c>
      <c r="D28" s="304"/>
      <c r="E28" s="304"/>
      <c r="F28" s="304"/>
      <c r="G28" s="304"/>
      <c r="H28" s="304"/>
      <c r="I28" s="304"/>
      <c r="J28" s="30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99"/>
      <c r="B29" s="301">
        <f t="shared" si="0"/>
        <v>0</v>
      </c>
      <c r="C29" s="301">
        <f t="shared" si="1"/>
        <v>0</v>
      </c>
      <c r="D29" s="304"/>
      <c r="E29" s="304"/>
      <c r="F29" s="304"/>
      <c r="G29" s="304"/>
      <c r="H29" s="304"/>
      <c r="I29" s="304"/>
      <c r="J29" s="30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99"/>
      <c r="B30" s="301">
        <f t="shared" si="0"/>
        <v>0</v>
      </c>
      <c r="C30" s="301">
        <f t="shared" si="1"/>
        <v>0</v>
      </c>
      <c r="D30" s="304"/>
      <c r="E30" s="304"/>
      <c r="F30" s="304"/>
      <c r="G30" s="304"/>
      <c r="H30" s="304"/>
      <c r="I30" s="304"/>
      <c r="J30" s="304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99"/>
      <c r="B31" s="301">
        <f t="shared" si="0"/>
        <v>0</v>
      </c>
      <c r="C31" s="301">
        <f t="shared" si="1"/>
        <v>0</v>
      </c>
      <c r="D31" s="304"/>
      <c r="E31" s="304"/>
      <c r="F31" s="304"/>
      <c r="G31" s="304"/>
      <c r="H31" s="304"/>
      <c r="I31" s="304"/>
      <c r="J31" s="30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99"/>
      <c r="B32" s="301">
        <f t="shared" si="0"/>
        <v>0</v>
      </c>
      <c r="C32" s="301">
        <f t="shared" si="1"/>
        <v>0</v>
      </c>
      <c r="D32" s="304"/>
      <c r="E32" s="304"/>
      <c r="F32" s="304"/>
      <c r="G32" s="304"/>
      <c r="H32" s="304"/>
      <c r="I32" s="304"/>
      <c r="J32" s="30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99"/>
      <c r="B33" s="301">
        <f t="shared" si="0"/>
        <v>0</v>
      </c>
      <c r="C33" s="301">
        <f t="shared" si="1"/>
        <v>0</v>
      </c>
      <c r="D33" s="304"/>
      <c r="E33" s="304"/>
      <c r="F33" s="304"/>
      <c r="G33" s="304"/>
      <c r="H33" s="304"/>
      <c r="I33" s="304"/>
      <c r="J33" s="306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A7" sqref="A7:A9"/>
    </sheetView>
  </sheetViews>
  <sheetFormatPr defaultColWidth="12" defaultRowHeight="15.6"/>
  <cols>
    <col min="1" max="1" width="54.1666666666667" style="285" customWidth="1"/>
    <col min="2" max="7" width="19.8333333333333" style="285" customWidth="1"/>
    <col min="8" max="16384" width="12" style="285"/>
  </cols>
  <sheetData>
    <row r="1" ht="14.25" customHeight="1" spans="1:15">
      <c r="A1" s="286" t="s">
        <v>31</v>
      </c>
      <c r="B1" s="287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ht="25.5" customHeight="1" spans="1:15">
      <c r="A2" s="288" t="s">
        <v>32</v>
      </c>
      <c r="B2" s="288"/>
      <c r="C2" s="288"/>
      <c r="D2" s="288"/>
      <c r="E2" s="288"/>
      <c r="F2" s="288"/>
      <c r="G2" s="288"/>
      <c r="H2" s="286"/>
      <c r="I2" s="286"/>
      <c r="J2" s="286"/>
      <c r="K2" s="286"/>
      <c r="L2" s="286"/>
      <c r="M2" s="286"/>
      <c r="N2" s="286"/>
      <c r="O2" s="286"/>
    </row>
    <row r="3" s="282" customFormat="1" ht="17.25" customHeight="1" spans="1:243">
      <c r="A3" s="289"/>
      <c r="B3" s="289"/>
      <c r="C3" s="290"/>
      <c r="D3" s="290"/>
      <c r="E3" s="290"/>
      <c r="F3" s="290"/>
      <c r="G3" s="291" t="s">
        <v>4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</row>
    <row r="4" s="283" customFormat="1" ht="24" customHeight="1" spans="1:8">
      <c r="A4" s="292" t="s">
        <v>33</v>
      </c>
      <c r="B4" s="293" t="s">
        <v>34</v>
      </c>
      <c r="C4" s="294" t="s">
        <v>35</v>
      </c>
      <c r="D4" s="294"/>
      <c r="E4" s="294"/>
      <c r="F4" s="294"/>
      <c r="G4" s="293" t="s">
        <v>16</v>
      </c>
      <c r="H4" s="282"/>
    </row>
    <row r="5" s="283" customFormat="1" ht="24" customHeight="1" spans="1:8">
      <c r="A5" s="295"/>
      <c r="B5" s="296"/>
      <c r="C5" s="295" t="s">
        <v>8</v>
      </c>
      <c r="D5" s="295" t="s">
        <v>13</v>
      </c>
      <c r="E5" s="295" t="s">
        <v>14</v>
      </c>
      <c r="F5" s="295" t="s">
        <v>15</v>
      </c>
      <c r="G5" s="296"/>
      <c r="H5" s="282"/>
    </row>
    <row r="6" s="284" customFormat="1" ht="24" customHeight="1" spans="1:7">
      <c r="A6" s="297" t="s">
        <v>8</v>
      </c>
      <c r="B6" s="298">
        <f>SUM(C6,G6)</f>
        <v>0</v>
      </c>
      <c r="C6" s="298">
        <f>SUM(D6:F6)</f>
        <v>0</v>
      </c>
      <c r="D6" s="298"/>
      <c r="E6" s="298"/>
      <c r="F6" s="298"/>
      <c r="G6" s="298"/>
    </row>
    <row r="7" ht="24" customHeight="1" spans="1:243">
      <c r="A7" s="214" t="s">
        <v>22</v>
      </c>
      <c r="B7" s="298">
        <f>SUM(C7,G7)</f>
        <v>612.8</v>
      </c>
      <c r="C7" s="298">
        <f t="shared" ref="C7:C32" si="0">SUM(D7:F7)</f>
        <v>550.72</v>
      </c>
      <c r="D7" s="298">
        <f>D8+D9</f>
        <v>503.03</v>
      </c>
      <c r="E7" s="298">
        <f>E8+E9</f>
        <v>42.64</v>
      </c>
      <c r="F7" s="298">
        <f>F8+F9</f>
        <v>5.05</v>
      </c>
      <c r="G7" s="298">
        <f>G8+G9</f>
        <v>62.08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</row>
    <row r="8" ht="24" customHeight="1" spans="1:243">
      <c r="A8" s="214" t="s">
        <v>23</v>
      </c>
      <c r="B8" s="298">
        <f t="shared" ref="B7:B32" si="1">SUM(C8,G8)</f>
        <v>217.86</v>
      </c>
      <c r="C8" s="298">
        <f t="shared" si="0"/>
        <v>155.78</v>
      </c>
      <c r="D8" s="298">
        <v>124.13</v>
      </c>
      <c r="E8" s="298">
        <v>27.52</v>
      </c>
      <c r="F8" s="298">
        <v>4.13</v>
      </c>
      <c r="G8" s="298">
        <v>62.08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</row>
    <row r="9" ht="24" customHeight="1" spans="1:243">
      <c r="A9" s="214" t="s">
        <v>24</v>
      </c>
      <c r="B9" s="298">
        <f t="shared" si="1"/>
        <v>394.94</v>
      </c>
      <c r="C9" s="298">
        <f t="shared" si="0"/>
        <v>394.94</v>
      </c>
      <c r="D9" s="298">
        <v>378.9</v>
      </c>
      <c r="E9" s="298">
        <v>15.12</v>
      </c>
      <c r="F9" s="298">
        <v>0.92</v>
      </c>
      <c r="G9" s="298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</row>
    <row r="10" ht="24" customHeight="1" spans="1:243">
      <c r="A10" s="214"/>
      <c r="B10" s="298">
        <f t="shared" si="1"/>
        <v>0</v>
      </c>
      <c r="C10" s="298">
        <f t="shared" si="0"/>
        <v>0</v>
      </c>
      <c r="D10" s="298"/>
      <c r="E10" s="298"/>
      <c r="F10" s="298"/>
      <c r="G10" s="298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</row>
    <row r="11" ht="24" customHeight="1" spans="1:243">
      <c r="A11" s="299"/>
      <c r="B11" s="298">
        <f t="shared" si="1"/>
        <v>0</v>
      </c>
      <c r="C11" s="298">
        <f t="shared" si="0"/>
        <v>0</v>
      </c>
      <c r="D11" s="298"/>
      <c r="E11" s="298"/>
      <c r="F11" s="298"/>
      <c r="G11" s="298">
        <v>0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</row>
    <row r="12" ht="24" customHeight="1" spans="1:243">
      <c r="A12" s="299"/>
      <c r="B12" s="298">
        <f t="shared" si="1"/>
        <v>0</v>
      </c>
      <c r="C12" s="298">
        <f t="shared" si="0"/>
        <v>0</v>
      </c>
      <c r="D12" s="298"/>
      <c r="E12" s="298"/>
      <c r="F12" s="298"/>
      <c r="G12" s="298">
        <v>0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</row>
    <row r="13" ht="24" customHeight="1" spans="1:243">
      <c r="A13" s="299"/>
      <c r="B13" s="298">
        <f t="shared" si="1"/>
        <v>0</v>
      </c>
      <c r="C13" s="298">
        <f t="shared" si="0"/>
        <v>0</v>
      </c>
      <c r="D13" s="298"/>
      <c r="E13" s="298"/>
      <c r="F13" s="298"/>
      <c r="G13" s="298">
        <v>0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</row>
    <row r="14" ht="24" customHeight="1" spans="1:243">
      <c r="A14" s="299"/>
      <c r="B14" s="298">
        <f t="shared" si="1"/>
        <v>0</v>
      </c>
      <c r="C14" s="298">
        <f t="shared" si="0"/>
        <v>0</v>
      </c>
      <c r="D14" s="298"/>
      <c r="E14" s="298"/>
      <c r="F14" s="298"/>
      <c r="G14" s="298">
        <v>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</row>
    <row r="15" ht="24" customHeight="1" spans="1:243">
      <c r="A15" s="299"/>
      <c r="B15" s="298">
        <f t="shared" si="1"/>
        <v>0</v>
      </c>
      <c r="C15" s="298">
        <f t="shared" si="0"/>
        <v>0</v>
      </c>
      <c r="D15" s="298"/>
      <c r="E15" s="298"/>
      <c r="F15" s="298"/>
      <c r="G15" s="298">
        <v>0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</row>
    <row r="16" ht="24" customHeight="1" spans="1:243">
      <c r="A16" s="299"/>
      <c r="B16" s="298">
        <f t="shared" si="1"/>
        <v>0</v>
      </c>
      <c r="C16" s="298">
        <f t="shared" si="0"/>
        <v>0</v>
      </c>
      <c r="D16" s="298"/>
      <c r="E16" s="298"/>
      <c r="F16" s="298"/>
      <c r="G16" s="298">
        <v>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</row>
    <row r="17" ht="24" customHeight="1" spans="1:243">
      <c r="A17" s="299"/>
      <c r="B17" s="298">
        <f t="shared" si="1"/>
        <v>0</v>
      </c>
      <c r="C17" s="298">
        <f t="shared" si="0"/>
        <v>0</v>
      </c>
      <c r="D17" s="298"/>
      <c r="E17" s="298"/>
      <c r="F17" s="298"/>
      <c r="G17" s="298">
        <v>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</row>
    <row r="18" ht="24" customHeight="1" spans="1:243">
      <c r="A18" s="299"/>
      <c r="B18" s="298">
        <f t="shared" si="1"/>
        <v>0</v>
      </c>
      <c r="C18" s="298">
        <f t="shared" si="0"/>
        <v>0</v>
      </c>
      <c r="D18" s="298"/>
      <c r="E18" s="298"/>
      <c r="F18" s="298"/>
      <c r="G18" s="298">
        <v>0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</row>
    <row r="19" ht="24" customHeight="1" spans="1:243">
      <c r="A19" s="299"/>
      <c r="B19" s="298">
        <f t="shared" si="1"/>
        <v>0</v>
      </c>
      <c r="C19" s="298">
        <f t="shared" si="0"/>
        <v>0</v>
      </c>
      <c r="D19" s="298"/>
      <c r="E19" s="298"/>
      <c r="F19" s="298"/>
      <c r="G19" s="298">
        <v>0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</row>
    <row r="20" ht="24" customHeight="1" spans="1:243">
      <c r="A20" s="299"/>
      <c r="B20" s="298">
        <f t="shared" si="1"/>
        <v>0</v>
      </c>
      <c r="C20" s="298">
        <f t="shared" si="0"/>
        <v>0</v>
      </c>
      <c r="D20" s="298"/>
      <c r="E20" s="298"/>
      <c r="F20" s="298"/>
      <c r="G20" s="298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</row>
    <row r="21" ht="24" customHeight="1" spans="1:243">
      <c r="A21" s="299"/>
      <c r="B21" s="298">
        <f t="shared" si="1"/>
        <v>0</v>
      </c>
      <c r="C21" s="298">
        <f t="shared" si="0"/>
        <v>0</v>
      </c>
      <c r="D21" s="298"/>
      <c r="E21" s="298"/>
      <c r="F21" s="298"/>
      <c r="G21" s="298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</row>
    <row r="22" ht="24" customHeight="1" spans="1:243">
      <c r="A22" s="299"/>
      <c r="B22" s="298">
        <f t="shared" si="1"/>
        <v>0</v>
      </c>
      <c r="C22" s="298">
        <f t="shared" si="0"/>
        <v>0</v>
      </c>
      <c r="D22" s="298"/>
      <c r="E22" s="298"/>
      <c r="F22" s="298"/>
      <c r="G22" s="298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</row>
    <row r="23" ht="24" customHeight="1" spans="1:243">
      <c r="A23" s="299"/>
      <c r="B23" s="298">
        <f t="shared" si="1"/>
        <v>0</v>
      </c>
      <c r="C23" s="298">
        <f t="shared" si="0"/>
        <v>0</v>
      </c>
      <c r="D23" s="298"/>
      <c r="E23" s="298"/>
      <c r="F23" s="298"/>
      <c r="G23" s="298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</row>
    <row r="24" ht="24" customHeight="1" spans="1:243">
      <c r="A24" s="299"/>
      <c r="B24" s="298">
        <f t="shared" si="1"/>
        <v>0</v>
      </c>
      <c r="C24" s="298">
        <f t="shared" si="0"/>
        <v>0</v>
      </c>
      <c r="D24" s="298"/>
      <c r="E24" s="298"/>
      <c r="F24" s="298"/>
      <c r="G24" s="298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</row>
    <row r="25" ht="24" customHeight="1" spans="1:243">
      <c r="A25" s="299"/>
      <c r="B25" s="298">
        <f t="shared" si="1"/>
        <v>0</v>
      </c>
      <c r="C25" s="298">
        <f t="shared" si="0"/>
        <v>0</v>
      </c>
      <c r="D25" s="298"/>
      <c r="E25" s="298"/>
      <c r="F25" s="298"/>
      <c r="G25" s="298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</row>
    <row r="26" ht="24" customHeight="1" spans="1:243">
      <c r="A26" s="299"/>
      <c r="B26" s="298">
        <f t="shared" si="1"/>
        <v>0</v>
      </c>
      <c r="C26" s="298">
        <f t="shared" si="0"/>
        <v>0</v>
      </c>
      <c r="D26" s="298"/>
      <c r="E26" s="298"/>
      <c r="F26" s="298"/>
      <c r="G26" s="298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</row>
    <row r="27" ht="24" customHeight="1" spans="1:243">
      <c r="A27" s="299"/>
      <c r="B27" s="298">
        <f t="shared" si="1"/>
        <v>0</v>
      </c>
      <c r="C27" s="298">
        <f t="shared" si="0"/>
        <v>0</v>
      </c>
      <c r="D27" s="298"/>
      <c r="E27" s="298"/>
      <c r="F27" s="298"/>
      <c r="G27" s="298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</row>
    <row r="28" ht="24" customHeight="1" spans="1:243">
      <c r="A28" s="299"/>
      <c r="B28" s="298">
        <f t="shared" si="1"/>
        <v>0</v>
      </c>
      <c r="C28" s="298">
        <f t="shared" si="0"/>
        <v>0</v>
      </c>
      <c r="D28" s="298"/>
      <c r="E28" s="298"/>
      <c r="F28" s="298"/>
      <c r="G28" s="298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</row>
    <row r="29" ht="24" customHeight="1" spans="1:243">
      <c r="A29" s="299"/>
      <c r="B29" s="298">
        <f t="shared" si="1"/>
        <v>0</v>
      </c>
      <c r="C29" s="298">
        <f t="shared" si="0"/>
        <v>0</v>
      </c>
      <c r="D29" s="298"/>
      <c r="E29" s="298"/>
      <c r="F29" s="298"/>
      <c r="G29" s="298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</row>
    <row r="30" ht="24" customHeight="1" spans="1:243">
      <c r="A30" s="299"/>
      <c r="B30" s="298">
        <f t="shared" si="1"/>
        <v>0</v>
      </c>
      <c r="C30" s="298">
        <f t="shared" si="0"/>
        <v>0</v>
      </c>
      <c r="D30" s="298"/>
      <c r="E30" s="298"/>
      <c r="F30" s="298"/>
      <c r="G30" s="298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</row>
    <row r="31" ht="24" customHeight="1" spans="1:243">
      <c r="A31" s="299"/>
      <c r="B31" s="298">
        <f t="shared" si="1"/>
        <v>0</v>
      </c>
      <c r="C31" s="298">
        <f t="shared" si="0"/>
        <v>0</v>
      </c>
      <c r="D31" s="298"/>
      <c r="E31" s="298"/>
      <c r="F31" s="298"/>
      <c r="G31" s="298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</row>
    <row r="32" ht="24" customHeight="1" spans="1:243">
      <c r="A32" s="299"/>
      <c r="B32" s="298">
        <f t="shared" si="1"/>
        <v>0</v>
      </c>
      <c r="C32" s="298">
        <f t="shared" si="0"/>
        <v>0</v>
      </c>
      <c r="D32" s="298"/>
      <c r="E32" s="298"/>
      <c r="F32" s="298"/>
      <c r="G32" s="298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32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2.75" customHeight="1" outlineLevelCol="7"/>
  <cols>
    <col min="1" max="1" width="52.1666666666667" style="155" customWidth="1"/>
    <col min="2" max="8" width="17" style="155" customWidth="1"/>
    <col min="9" max="245" width="9.16666666666667" style="155" customWidth="1"/>
    <col min="246" max="16384" width="9.33333333333333" style="155"/>
  </cols>
  <sheetData>
    <row r="1" ht="12" customHeight="1" spans="1:8">
      <c r="A1" s="43" t="s">
        <v>36</v>
      </c>
      <c r="B1"/>
      <c r="C1"/>
      <c r="D1"/>
      <c r="E1"/>
      <c r="F1"/>
      <c r="G1"/>
      <c r="H1"/>
    </row>
    <row r="2" ht="25.5" customHeight="1" spans="1:8">
      <c r="A2" s="156" t="s">
        <v>37</v>
      </c>
      <c r="B2" s="156"/>
      <c r="C2" s="156"/>
      <c r="D2" s="156"/>
      <c r="E2" s="156"/>
      <c r="F2" s="156"/>
      <c r="G2" s="156"/>
      <c r="H2" s="156"/>
    </row>
    <row r="3" ht="16.5" customHeight="1" spans="1:8">
      <c r="A3" s="157"/>
      <c r="B3" s="157"/>
      <c r="C3" s="157"/>
      <c r="D3" s="158"/>
      <c r="E3" s="158"/>
      <c r="F3" s="267"/>
      <c r="G3" s="267"/>
      <c r="H3" s="159" t="s">
        <v>28</v>
      </c>
    </row>
    <row r="4" ht="16.5" customHeight="1" spans="1:8">
      <c r="A4" s="157" t="s">
        <v>36</v>
      </c>
      <c r="B4" s="157"/>
      <c r="C4" s="157"/>
      <c r="D4" s="158"/>
      <c r="E4" s="158"/>
      <c r="F4" s="268"/>
      <c r="G4" s="268"/>
      <c r="H4" s="159"/>
    </row>
    <row r="5" ht="57" customHeight="1" spans="1:8">
      <c r="A5" s="156" t="s">
        <v>38</v>
      </c>
      <c r="B5" s="156"/>
      <c r="C5" s="156"/>
      <c r="D5" s="156"/>
      <c r="E5" s="156"/>
      <c r="F5" s="156"/>
      <c r="G5" s="156"/>
      <c r="H5" s="156"/>
    </row>
    <row r="6" s="266" customFormat="1" ht="18.75" customHeight="1" spans="1:8">
      <c r="A6" s="269" t="s">
        <v>29</v>
      </c>
      <c r="B6" s="269" t="s">
        <v>8</v>
      </c>
      <c r="C6" s="269" t="s">
        <v>39</v>
      </c>
      <c r="D6" s="269" t="s">
        <v>19</v>
      </c>
      <c r="E6" s="269" t="s">
        <v>20</v>
      </c>
      <c r="F6" s="269" t="s">
        <v>21</v>
      </c>
      <c r="G6" s="269" t="s">
        <v>10</v>
      </c>
      <c r="H6" s="269" t="s">
        <v>11</v>
      </c>
    </row>
    <row r="7" s="266" customFormat="1" ht="18.75" customHeight="1" spans="1:8">
      <c r="A7" s="269"/>
      <c r="B7" s="269"/>
      <c r="C7" s="269"/>
      <c r="D7" s="269"/>
      <c r="E7" s="269"/>
      <c r="F7" s="269"/>
      <c r="G7" s="269"/>
      <c r="H7" s="269"/>
    </row>
    <row r="8" s="266" customFormat="1" ht="18.75" customHeight="1" spans="1:8">
      <c r="A8" s="269"/>
      <c r="B8" s="269"/>
      <c r="C8" s="269"/>
      <c r="D8" s="269"/>
      <c r="E8" s="269"/>
      <c r="F8" s="269"/>
      <c r="G8" s="269"/>
      <c r="H8" s="269"/>
    </row>
    <row r="9" s="153" customFormat="1" ht="30.75" customHeight="1" spans="1:8">
      <c r="A9" s="145" t="s">
        <v>8</v>
      </c>
      <c r="B9" s="270">
        <f>SUM(C9:H9)</f>
        <v>612.8</v>
      </c>
      <c r="C9" s="271">
        <f>SUM(C10:C39)</f>
        <v>612.8</v>
      </c>
      <c r="D9" s="271">
        <f t="shared" ref="D9:H9" si="0">SUM(D10:D39)</f>
        <v>0</v>
      </c>
      <c r="E9" s="271">
        <f t="shared" si="0"/>
        <v>0</v>
      </c>
      <c r="F9" s="271">
        <f t="shared" si="0"/>
        <v>0</v>
      </c>
      <c r="G9" s="271">
        <f t="shared" si="0"/>
        <v>0</v>
      </c>
      <c r="H9" s="271">
        <f t="shared" si="0"/>
        <v>0</v>
      </c>
    </row>
    <row r="10" ht="18" customHeight="1" spans="1:8">
      <c r="A10" s="272" t="s">
        <v>40</v>
      </c>
      <c r="B10" s="273">
        <f>SUM(C10:H10)</f>
        <v>549.26</v>
      </c>
      <c r="C10" s="274">
        <v>549.26</v>
      </c>
      <c r="D10" s="274"/>
      <c r="E10" s="275"/>
      <c r="F10" s="275"/>
      <c r="G10" s="275"/>
      <c r="H10" s="275"/>
    </row>
    <row r="11" ht="18" customHeight="1" spans="1:8">
      <c r="A11" s="272" t="s">
        <v>41</v>
      </c>
      <c r="B11" s="273">
        <f>SUM(C11:H11)</f>
        <v>0</v>
      </c>
      <c r="C11" s="274"/>
      <c r="D11" s="274"/>
      <c r="E11" s="275"/>
      <c r="F11" s="275"/>
      <c r="G11" s="275"/>
      <c r="H11" s="275"/>
    </row>
    <row r="12" ht="18" customHeight="1" spans="1:8">
      <c r="A12" s="272" t="s">
        <v>42</v>
      </c>
      <c r="B12" s="273">
        <f t="shared" ref="B12:B35" si="1">SUM(C12:H12)</f>
        <v>0</v>
      </c>
      <c r="C12" s="274"/>
      <c r="D12" s="274"/>
      <c r="E12" s="275"/>
      <c r="F12" s="275"/>
      <c r="G12" s="275"/>
      <c r="H12" s="275"/>
    </row>
    <row r="13" ht="18" customHeight="1" spans="1:8">
      <c r="A13" s="272" t="s">
        <v>43</v>
      </c>
      <c r="B13" s="273">
        <f t="shared" si="1"/>
        <v>0</v>
      </c>
      <c r="C13" s="274"/>
      <c r="D13" s="274"/>
      <c r="E13" s="275"/>
      <c r="F13" s="275"/>
      <c r="G13" s="275"/>
      <c r="H13" s="275"/>
    </row>
    <row r="14" ht="18" customHeight="1" spans="1:8">
      <c r="A14" s="272" t="s">
        <v>44</v>
      </c>
      <c r="B14" s="273">
        <f t="shared" si="1"/>
        <v>0</v>
      </c>
      <c r="C14" s="274"/>
      <c r="D14" s="274"/>
      <c r="E14" s="275"/>
      <c r="F14" s="275"/>
      <c r="G14" s="275"/>
      <c r="H14" s="275"/>
    </row>
    <row r="15" ht="18" customHeight="1" spans="1:8">
      <c r="A15" s="276" t="s">
        <v>45</v>
      </c>
      <c r="B15" s="273">
        <f t="shared" si="1"/>
        <v>0</v>
      </c>
      <c r="C15" s="274"/>
      <c r="D15" s="274"/>
      <c r="E15" s="275"/>
      <c r="F15" s="275"/>
      <c r="G15" s="275"/>
      <c r="H15" s="275"/>
    </row>
    <row r="16" ht="18" customHeight="1" spans="1:8">
      <c r="A16" s="276" t="s">
        <v>46</v>
      </c>
      <c r="B16" s="273">
        <f t="shared" si="1"/>
        <v>0</v>
      </c>
      <c r="C16" s="274"/>
      <c r="D16" s="274"/>
      <c r="E16" s="275"/>
      <c r="F16" s="275"/>
      <c r="G16" s="275"/>
      <c r="H16" s="275"/>
    </row>
    <row r="17" ht="18" customHeight="1" spans="1:8">
      <c r="A17" s="276" t="s">
        <v>47</v>
      </c>
      <c r="B17" s="273">
        <f t="shared" si="1"/>
        <v>55.73</v>
      </c>
      <c r="C17" s="274">
        <v>55.73</v>
      </c>
      <c r="D17" s="274"/>
      <c r="E17" s="275"/>
      <c r="F17" s="275"/>
      <c r="G17" s="275"/>
      <c r="H17" s="275"/>
    </row>
    <row r="18" s="220" customFormat="1" ht="18" customHeight="1" spans="1:8">
      <c r="A18" s="276" t="s">
        <v>48</v>
      </c>
      <c r="B18" s="273">
        <f t="shared" si="1"/>
        <v>0</v>
      </c>
      <c r="C18" s="277"/>
      <c r="D18" s="277"/>
      <c r="E18" s="278"/>
      <c r="F18" s="278"/>
      <c r="G18" s="278"/>
      <c r="H18" s="278"/>
    </row>
    <row r="19" ht="18" customHeight="1" spans="1:8">
      <c r="A19" s="276" t="s">
        <v>49</v>
      </c>
      <c r="B19" s="273">
        <f t="shared" si="1"/>
        <v>0</v>
      </c>
      <c r="C19" s="274"/>
      <c r="D19" s="274"/>
      <c r="E19" s="275"/>
      <c r="F19" s="275"/>
      <c r="G19" s="275"/>
      <c r="H19" s="275"/>
    </row>
    <row r="20" ht="18" customHeight="1" spans="1:8">
      <c r="A20" s="272" t="s">
        <v>50</v>
      </c>
      <c r="B20" s="273">
        <f t="shared" si="1"/>
        <v>0</v>
      </c>
      <c r="C20" s="274"/>
      <c r="D20" s="274"/>
      <c r="E20" s="275"/>
      <c r="F20" s="275"/>
      <c r="G20" s="275"/>
      <c r="H20" s="275"/>
    </row>
    <row r="21" ht="18" customHeight="1" spans="1:8">
      <c r="A21" s="272" t="s">
        <v>51</v>
      </c>
      <c r="B21" s="273">
        <f t="shared" si="1"/>
        <v>0</v>
      </c>
      <c r="C21" s="274"/>
      <c r="D21" s="274"/>
      <c r="E21" s="275"/>
      <c r="F21" s="275"/>
      <c r="G21" s="275"/>
      <c r="H21" s="275"/>
    </row>
    <row r="22" ht="18" customHeight="1" spans="1:8">
      <c r="A22" s="272" t="s">
        <v>52</v>
      </c>
      <c r="B22" s="273">
        <f t="shared" si="1"/>
        <v>0</v>
      </c>
      <c r="C22" s="274"/>
      <c r="D22" s="274"/>
      <c r="E22" s="275"/>
      <c r="F22" s="275"/>
      <c r="G22" s="275"/>
      <c r="H22" s="275"/>
    </row>
    <row r="23" ht="18" customHeight="1" spans="1:8">
      <c r="A23" s="272" t="s">
        <v>53</v>
      </c>
      <c r="B23" s="273">
        <f t="shared" si="1"/>
        <v>0</v>
      </c>
      <c r="C23" s="274"/>
      <c r="D23" s="274"/>
      <c r="E23" s="275"/>
      <c r="F23" s="275"/>
      <c r="G23" s="275"/>
      <c r="H23" s="275"/>
    </row>
    <row r="24" ht="18" customHeight="1" spans="1:8">
      <c r="A24" s="272" t="s">
        <v>54</v>
      </c>
      <c r="B24" s="273">
        <f t="shared" si="1"/>
        <v>0</v>
      </c>
      <c r="C24" s="274"/>
      <c r="D24" s="274"/>
      <c r="E24" s="275"/>
      <c r="F24" s="275"/>
      <c r="G24" s="275"/>
      <c r="H24" s="275"/>
    </row>
    <row r="25" ht="18" customHeight="1" spans="1:8">
      <c r="A25" s="272" t="s">
        <v>55</v>
      </c>
      <c r="B25" s="273">
        <f t="shared" si="1"/>
        <v>0</v>
      </c>
      <c r="C25" s="274"/>
      <c r="D25" s="274"/>
      <c r="E25" s="275"/>
      <c r="F25" s="275"/>
      <c r="G25" s="275"/>
      <c r="H25" s="275"/>
    </row>
    <row r="26" ht="18" customHeight="1" spans="1:8">
      <c r="A26" s="272" t="s">
        <v>56</v>
      </c>
      <c r="B26" s="273">
        <f t="shared" si="1"/>
        <v>0</v>
      </c>
      <c r="C26" s="274"/>
      <c r="D26" s="274"/>
      <c r="E26" s="275"/>
      <c r="F26" s="275"/>
      <c r="G26" s="275"/>
      <c r="H26" s="275"/>
    </row>
    <row r="27" ht="18" customHeight="1" spans="1:8">
      <c r="A27" s="279" t="s">
        <v>57</v>
      </c>
      <c r="B27" s="273">
        <f t="shared" si="1"/>
        <v>0</v>
      </c>
      <c r="C27" s="274"/>
      <c r="D27" s="274"/>
      <c r="E27" s="275"/>
      <c r="F27" s="275"/>
      <c r="G27" s="275"/>
      <c r="H27" s="275"/>
    </row>
    <row r="28" ht="18" customHeight="1" spans="1:8">
      <c r="A28" s="279" t="s">
        <v>58</v>
      </c>
      <c r="B28" s="273">
        <f t="shared" si="1"/>
        <v>0</v>
      </c>
      <c r="C28" s="274"/>
      <c r="D28" s="274"/>
      <c r="E28" s="275"/>
      <c r="F28" s="275"/>
      <c r="G28" s="275"/>
      <c r="H28" s="275"/>
    </row>
    <row r="29" ht="18" customHeight="1" spans="1:8">
      <c r="A29" s="280" t="s">
        <v>59</v>
      </c>
      <c r="B29" s="273">
        <f t="shared" si="1"/>
        <v>7.81</v>
      </c>
      <c r="C29" s="274">
        <v>7.81</v>
      </c>
      <c r="D29" s="274"/>
      <c r="E29" s="275"/>
      <c r="F29" s="275"/>
      <c r="G29" s="275"/>
      <c r="H29" s="275"/>
    </row>
    <row r="30" ht="18" customHeight="1" spans="1:8">
      <c r="A30" s="280" t="s">
        <v>60</v>
      </c>
      <c r="B30" s="273">
        <f t="shared" si="1"/>
        <v>0</v>
      </c>
      <c r="C30" s="274"/>
      <c r="D30" s="274"/>
      <c r="E30" s="275"/>
      <c r="F30" s="275"/>
      <c r="G30" s="275"/>
      <c r="H30" s="275"/>
    </row>
    <row r="31" ht="18" customHeight="1" spans="1:8">
      <c r="A31" s="281" t="s">
        <v>61</v>
      </c>
      <c r="B31" s="273">
        <f t="shared" si="1"/>
        <v>0</v>
      </c>
      <c r="C31" s="274"/>
      <c r="D31" s="274"/>
      <c r="E31" s="275"/>
      <c r="F31" s="275"/>
      <c r="G31" s="275"/>
      <c r="H31" s="275"/>
    </row>
    <row r="32" ht="18" customHeight="1" spans="1:8">
      <c r="A32" s="272" t="s">
        <v>62</v>
      </c>
      <c r="B32" s="273">
        <f t="shared" si="1"/>
        <v>0</v>
      </c>
      <c r="C32" s="274"/>
      <c r="D32" s="274"/>
      <c r="E32" s="275"/>
      <c r="F32" s="275"/>
      <c r="G32" s="275"/>
      <c r="H32" s="275"/>
    </row>
    <row r="33" ht="18" customHeight="1" spans="1:8">
      <c r="A33" s="272" t="s">
        <v>63</v>
      </c>
      <c r="B33" s="273">
        <f t="shared" si="1"/>
        <v>0</v>
      </c>
      <c r="C33" s="274"/>
      <c r="D33" s="274"/>
      <c r="E33" s="275"/>
      <c r="F33" s="275"/>
      <c r="G33" s="275"/>
      <c r="H33" s="275"/>
    </row>
    <row r="34" ht="18" customHeight="1" spans="1:8">
      <c r="A34" s="272" t="s">
        <v>64</v>
      </c>
      <c r="B34" s="273">
        <f t="shared" si="1"/>
        <v>0</v>
      </c>
      <c r="C34" s="274"/>
      <c r="D34" s="274"/>
      <c r="E34" s="275"/>
      <c r="F34" s="275"/>
      <c r="G34" s="275"/>
      <c r="H34" s="275"/>
    </row>
    <row r="35" ht="18" customHeight="1" spans="1:8">
      <c r="A35" s="281" t="s">
        <v>65</v>
      </c>
      <c r="B35" s="273">
        <f t="shared" si="1"/>
        <v>0</v>
      </c>
      <c r="C35" s="274"/>
      <c r="D35" s="274"/>
      <c r="E35" s="275"/>
      <c r="F35" s="275"/>
      <c r="G35" s="275"/>
      <c r="H35" s="275"/>
    </row>
    <row r="36" ht="18" customHeight="1" spans="1:8">
      <c r="A36" s="281" t="s">
        <v>66</v>
      </c>
      <c r="B36" s="273">
        <f t="shared" ref="B36:B37" si="2">SUM(C36:H36)</f>
        <v>0</v>
      </c>
      <c r="C36" s="274"/>
      <c r="D36" s="274"/>
      <c r="E36" s="275"/>
      <c r="F36" s="275"/>
      <c r="G36" s="275"/>
      <c r="H36" s="275"/>
    </row>
    <row r="37" ht="18" customHeight="1" spans="1:8">
      <c r="A37" s="281" t="s">
        <v>67</v>
      </c>
      <c r="B37" s="273">
        <f t="shared" si="2"/>
        <v>0</v>
      </c>
      <c r="C37" s="274"/>
      <c r="D37" s="274"/>
      <c r="E37" s="275"/>
      <c r="F37" s="275"/>
      <c r="G37" s="275"/>
      <c r="H37" s="275"/>
    </row>
    <row r="38" ht="18" customHeight="1" spans="1:8">
      <c r="A38" s="281" t="s">
        <v>68</v>
      </c>
      <c r="B38" s="273">
        <f t="shared" ref="B38:B39" si="3">SUM(C38:H38)</f>
        <v>0</v>
      </c>
      <c r="C38" s="274"/>
      <c r="D38" s="274"/>
      <c r="E38" s="275"/>
      <c r="F38" s="275"/>
      <c r="G38" s="275"/>
      <c r="H38" s="275"/>
    </row>
    <row r="39" ht="18" customHeight="1" spans="1:8">
      <c r="A39" s="281" t="s">
        <v>69</v>
      </c>
      <c r="B39" s="273">
        <f t="shared" si="3"/>
        <v>0</v>
      </c>
      <c r="C39" s="274"/>
      <c r="D39" s="274"/>
      <c r="E39" s="275"/>
      <c r="F39" s="275"/>
      <c r="G39" s="275"/>
      <c r="H39" s="275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E25" sqref="E25"/>
    </sheetView>
  </sheetViews>
  <sheetFormatPr defaultColWidth="8.66666666666667" defaultRowHeight="12.75" customHeight="1"/>
  <cols>
    <col min="1" max="1" width="49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70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2" t="s">
        <v>71</v>
      </c>
      <c r="B2" s="222"/>
      <c r="C2" s="222"/>
      <c r="D2" s="222"/>
      <c r="E2" s="222"/>
      <c r="F2" s="222"/>
      <c r="G2" s="222"/>
      <c r="H2" s="222"/>
      <c r="I2" s="222"/>
      <c r="J2" s="22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3" t="s">
        <v>28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72</v>
      </c>
      <c r="B4" s="249" t="s">
        <v>8</v>
      </c>
      <c r="C4" s="250" t="s">
        <v>30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ht="33" customHeight="1" spans="1:248">
      <c r="A7" s="256" t="s">
        <v>8</v>
      </c>
      <c r="B7" s="257">
        <f>SUM(C7,H7:J7)</f>
        <v>612.8</v>
      </c>
      <c r="C7" s="257">
        <f>SUM(D7:G7)</f>
        <v>612.8</v>
      </c>
      <c r="D7" s="257">
        <f>SUM(D81,D78,D71,D68,D63,D59,D56,D52,D49,D45,D38,D30,D24,D13,D8)</f>
        <v>612.8</v>
      </c>
      <c r="E7" s="257">
        <f t="shared" ref="E7:J7" si="0">SUM(E81,E78,E71,E68,E63,E59,E56,E52,E49,E45,E38,E30,E24,E13,E8)</f>
        <v>0</v>
      </c>
      <c r="F7" s="257">
        <f t="shared" si="0"/>
        <v>0</v>
      </c>
      <c r="G7" s="257">
        <f t="shared" si="0"/>
        <v>0</v>
      </c>
      <c r="H7" s="257">
        <f t="shared" si="0"/>
        <v>0</v>
      </c>
      <c r="I7" s="257">
        <f t="shared" si="0"/>
        <v>0</v>
      </c>
      <c r="J7" s="257">
        <f t="shared" si="0"/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233" t="s">
        <v>73</v>
      </c>
      <c r="B8" s="258">
        <f>SUM(C8,H8:J8)</f>
        <v>503.03</v>
      </c>
      <c r="C8" s="258">
        <f>SUM(D8:G8)</f>
        <v>503.03</v>
      </c>
      <c r="D8" s="259">
        <f>SUM(D9:D12)</f>
        <v>503.03</v>
      </c>
      <c r="E8" s="260">
        <f t="shared" ref="E8:J8" si="1">SUM(E9:E12)</f>
        <v>0</v>
      </c>
      <c r="F8" s="260">
        <f t="shared" si="1"/>
        <v>0</v>
      </c>
      <c r="G8" s="260">
        <f t="shared" si="1"/>
        <v>0</v>
      </c>
      <c r="H8" s="260">
        <f t="shared" si="1"/>
        <v>0</v>
      </c>
      <c r="I8" s="260">
        <f t="shared" si="1"/>
        <v>0</v>
      </c>
      <c r="J8" s="260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61" t="s">
        <v>74</v>
      </c>
      <c r="B9" s="258">
        <f>SUM(C9,H9:J9)</f>
        <v>354.47</v>
      </c>
      <c r="C9" s="258">
        <f t="shared" ref="C9:C72" si="2">SUM(D9:G9)</f>
        <v>354.47</v>
      </c>
      <c r="D9" s="262">
        <v>354.47</v>
      </c>
      <c r="E9" s="262"/>
      <c r="F9" s="263"/>
      <c r="G9" s="263"/>
      <c r="H9" s="263"/>
      <c r="I9" s="263"/>
      <c r="J9" s="265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61" t="s">
        <v>75</v>
      </c>
      <c r="B10" s="258">
        <f t="shared" ref="B10:B72" si="3">SUM(C10,H10:J10)</f>
        <v>81.45</v>
      </c>
      <c r="C10" s="258">
        <f t="shared" si="2"/>
        <v>81.45</v>
      </c>
      <c r="D10" s="262">
        <v>81.45</v>
      </c>
      <c r="E10" s="262"/>
      <c r="F10" s="263"/>
      <c r="G10" s="263"/>
      <c r="H10" s="263"/>
      <c r="I10" s="263"/>
      <c r="J10" s="265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61" t="s">
        <v>76</v>
      </c>
      <c r="B11" s="258">
        <f t="shared" si="3"/>
        <v>39.27</v>
      </c>
      <c r="C11" s="258">
        <f t="shared" si="2"/>
        <v>39.27</v>
      </c>
      <c r="D11" s="262">
        <v>39.27</v>
      </c>
      <c r="E11" s="262"/>
      <c r="F11" s="263"/>
      <c r="G11" s="263"/>
      <c r="H11" s="263"/>
      <c r="I11" s="263"/>
      <c r="J11" s="265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261" t="s">
        <v>77</v>
      </c>
      <c r="B12" s="258">
        <f t="shared" si="3"/>
        <v>27.84</v>
      </c>
      <c r="C12" s="258">
        <f t="shared" si="2"/>
        <v>27.84</v>
      </c>
      <c r="D12" s="262">
        <v>27.84</v>
      </c>
      <c r="E12" s="262"/>
      <c r="F12" s="263"/>
      <c r="G12" s="263"/>
      <c r="H12" s="263"/>
      <c r="I12" s="263"/>
      <c r="J12" s="265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33" t="s">
        <v>78</v>
      </c>
      <c r="B13" s="258">
        <f t="shared" si="3"/>
        <v>104.72</v>
      </c>
      <c r="C13" s="258">
        <f t="shared" si="2"/>
        <v>104.72</v>
      </c>
      <c r="D13" s="260">
        <f>SUM(D14:D23)</f>
        <v>104.72</v>
      </c>
      <c r="E13" s="260">
        <f t="shared" ref="E13:J13" si="4">SUM(E14:E23)</f>
        <v>0</v>
      </c>
      <c r="F13" s="260">
        <f t="shared" si="4"/>
        <v>0</v>
      </c>
      <c r="G13" s="260">
        <f t="shared" si="4"/>
        <v>0</v>
      </c>
      <c r="H13" s="260">
        <f t="shared" si="4"/>
        <v>0</v>
      </c>
      <c r="I13" s="260">
        <f t="shared" si="4"/>
        <v>0</v>
      </c>
      <c r="J13" s="260">
        <f t="shared" si="4"/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64" t="s">
        <v>79</v>
      </c>
      <c r="B14" s="258">
        <f t="shared" si="3"/>
        <v>49.4</v>
      </c>
      <c r="C14" s="258">
        <f t="shared" si="2"/>
        <v>49.4</v>
      </c>
      <c r="D14" s="262">
        <v>49.4</v>
      </c>
      <c r="E14" s="262"/>
      <c r="F14" s="263"/>
      <c r="G14" s="263"/>
      <c r="H14" s="263"/>
      <c r="I14" s="263"/>
      <c r="J14" s="26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64" t="s">
        <v>80</v>
      </c>
      <c r="B15" s="258">
        <f t="shared" si="3"/>
        <v>0</v>
      </c>
      <c r="C15" s="258">
        <f t="shared" si="2"/>
        <v>0</v>
      </c>
      <c r="D15" s="262"/>
      <c r="E15" s="262"/>
      <c r="F15" s="263"/>
      <c r="G15" s="263"/>
      <c r="H15" s="263"/>
      <c r="I15" s="263"/>
      <c r="J15" s="265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64" t="s">
        <v>81</v>
      </c>
      <c r="B16" s="258">
        <f t="shared" si="3"/>
        <v>0</v>
      </c>
      <c r="C16" s="258">
        <f t="shared" si="2"/>
        <v>0</v>
      </c>
      <c r="D16" s="262"/>
      <c r="E16" s="262"/>
      <c r="F16" s="263"/>
      <c r="G16" s="263"/>
      <c r="H16" s="263"/>
      <c r="I16" s="263"/>
      <c r="J16" s="265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64" t="s">
        <v>82</v>
      </c>
      <c r="B17" s="258">
        <f t="shared" si="3"/>
        <v>0</v>
      </c>
      <c r="C17" s="258">
        <f t="shared" si="2"/>
        <v>0</v>
      </c>
      <c r="D17" s="262"/>
      <c r="E17" s="262"/>
      <c r="F17" s="263"/>
      <c r="G17" s="263"/>
      <c r="H17" s="263"/>
      <c r="I17" s="263"/>
      <c r="J17" s="265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64" t="s">
        <v>83</v>
      </c>
      <c r="B18" s="258">
        <f t="shared" si="3"/>
        <v>9</v>
      </c>
      <c r="C18" s="258">
        <f t="shared" si="2"/>
        <v>9</v>
      </c>
      <c r="D18" s="262">
        <v>9</v>
      </c>
      <c r="E18" s="262"/>
      <c r="F18" s="263"/>
      <c r="G18" s="263"/>
      <c r="H18" s="263"/>
      <c r="I18" s="263"/>
      <c r="J18" s="265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64" t="s">
        <v>84</v>
      </c>
      <c r="B19" s="258">
        <f t="shared" si="3"/>
        <v>0</v>
      </c>
      <c r="C19" s="258">
        <f t="shared" si="2"/>
        <v>0</v>
      </c>
      <c r="D19" s="262"/>
      <c r="E19" s="263"/>
      <c r="F19" s="263"/>
      <c r="G19" s="263"/>
      <c r="H19" s="263"/>
      <c r="I19" s="263"/>
      <c r="J19" s="265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64" t="s">
        <v>85</v>
      </c>
      <c r="B20" s="258">
        <f t="shared" si="3"/>
        <v>0</v>
      </c>
      <c r="C20" s="258">
        <f t="shared" si="2"/>
        <v>0</v>
      </c>
      <c r="D20" s="262"/>
      <c r="E20" s="262"/>
      <c r="F20" s="263"/>
      <c r="G20" s="263"/>
      <c r="H20" s="263"/>
      <c r="I20" s="263"/>
      <c r="J20" s="265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64" t="s">
        <v>86</v>
      </c>
      <c r="B21" s="258">
        <f t="shared" si="3"/>
        <v>6</v>
      </c>
      <c r="C21" s="258">
        <f t="shared" si="2"/>
        <v>6</v>
      </c>
      <c r="D21" s="262">
        <v>6</v>
      </c>
      <c r="E21" s="262"/>
      <c r="F21" s="263"/>
      <c r="G21" s="263"/>
      <c r="H21" s="263"/>
      <c r="I21" s="263"/>
      <c r="J21" s="265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64" t="s">
        <v>87</v>
      </c>
      <c r="B22" s="258">
        <f t="shared" si="3"/>
        <v>5</v>
      </c>
      <c r="C22" s="258">
        <f t="shared" si="2"/>
        <v>5</v>
      </c>
      <c r="D22" s="262">
        <v>5</v>
      </c>
      <c r="E22" s="262"/>
      <c r="F22" s="263"/>
      <c r="G22" s="263"/>
      <c r="H22" s="263"/>
      <c r="I22" s="263"/>
      <c r="J22" s="265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64" t="s">
        <v>88</v>
      </c>
      <c r="B23" s="258">
        <f t="shared" si="3"/>
        <v>35.32</v>
      </c>
      <c r="C23" s="258">
        <f t="shared" si="2"/>
        <v>35.32</v>
      </c>
      <c r="D23" s="262">
        <v>35.32</v>
      </c>
      <c r="E23" s="262"/>
      <c r="F23" s="263"/>
      <c r="G23" s="263"/>
      <c r="H23" s="263"/>
      <c r="I23" s="263"/>
      <c r="J23" s="265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33" t="s">
        <v>89</v>
      </c>
      <c r="B24" s="258">
        <f t="shared" ref="B24:B29" si="5">SUM(C24,H24:J24)</f>
        <v>5.05</v>
      </c>
      <c r="C24" s="258">
        <f t="shared" si="2"/>
        <v>5.05</v>
      </c>
      <c r="D24" s="260">
        <f>SUM(D25:D29)</f>
        <v>5.05</v>
      </c>
      <c r="E24" s="260">
        <f t="shared" ref="E24:J24" si="6">SUM(E25:E29)</f>
        <v>0</v>
      </c>
      <c r="F24" s="260">
        <f t="shared" si="6"/>
        <v>0</v>
      </c>
      <c r="G24" s="260">
        <f t="shared" si="6"/>
        <v>0</v>
      </c>
      <c r="H24" s="260">
        <f t="shared" si="6"/>
        <v>0</v>
      </c>
      <c r="I24" s="260">
        <f t="shared" si="6"/>
        <v>0</v>
      </c>
      <c r="J24" s="260">
        <f t="shared" si="6"/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61" t="s">
        <v>90</v>
      </c>
      <c r="B25" s="258">
        <f t="shared" si="5"/>
        <v>2.27</v>
      </c>
      <c r="C25" s="258">
        <f t="shared" si="2"/>
        <v>2.27</v>
      </c>
      <c r="D25" s="262">
        <v>2.27</v>
      </c>
      <c r="E25" s="262"/>
      <c r="F25" s="263"/>
      <c r="G25" s="263"/>
      <c r="H25" s="263"/>
      <c r="I25" s="263"/>
      <c r="J25" s="265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61" t="s">
        <v>91</v>
      </c>
      <c r="B26" s="258">
        <f t="shared" si="5"/>
        <v>0</v>
      </c>
      <c r="C26" s="258">
        <f t="shared" si="2"/>
        <v>0</v>
      </c>
      <c r="D26" s="262"/>
      <c r="E26" s="262"/>
      <c r="F26" s="263"/>
      <c r="G26" s="263"/>
      <c r="H26" s="263"/>
      <c r="I26" s="263"/>
      <c r="J26" s="265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61" t="s">
        <v>92</v>
      </c>
      <c r="B27" s="258">
        <f t="shared" si="5"/>
        <v>0</v>
      </c>
      <c r="C27" s="258">
        <f t="shared" si="2"/>
        <v>0</v>
      </c>
      <c r="D27" s="262"/>
      <c r="E27" s="262"/>
      <c r="F27" s="263"/>
      <c r="G27" s="263"/>
      <c r="H27" s="263"/>
      <c r="I27" s="263"/>
      <c r="J27" s="265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61" t="s">
        <v>93</v>
      </c>
      <c r="B28" s="258">
        <f t="shared" si="5"/>
        <v>2.2</v>
      </c>
      <c r="C28" s="258">
        <f t="shared" si="2"/>
        <v>2.2</v>
      </c>
      <c r="D28" s="262">
        <v>2.2</v>
      </c>
      <c r="E28" s="262"/>
      <c r="F28" s="263"/>
      <c r="G28" s="263"/>
      <c r="H28" s="263"/>
      <c r="I28" s="263"/>
      <c r="J28" s="265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61" t="s">
        <v>94</v>
      </c>
      <c r="B29" s="258">
        <f t="shared" si="5"/>
        <v>0.58</v>
      </c>
      <c r="C29" s="258">
        <f t="shared" si="2"/>
        <v>0.58</v>
      </c>
      <c r="D29" s="262">
        <v>0.58</v>
      </c>
      <c r="E29" s="262"/>
      <c r="F29" s="263"/>
      <c r="G29" s="263"/>
      <c r="H29" s="263"/>
      <c r="I29" s="263"/>
      <c r="J29" s="265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33" t="s">
        <v>95</v>
      </c>
      <c r="B30" s="258">
        <f t="shared" si="3"/>
        <v>0</v>
      </c>
      <c r="C30" s="258">
        <f t="shared" si="2"/>
        <v>0</v>
      </c>
      <c r="D30" s="260">
        <f>SUM(D31:D37)</f>
        <v>0</v>
      </c>
      <c r="E30" s="260">
        <f t="shared" ref="E30:J30" si="7">SUM(E31:E37)</f>
        <v>0</v>
      </c>
      <c r="F30" s="260">
        <f t="shared" si="7"/>
        <v>0</v>
      </c>
      <c r="G30" s="260">
        <f t="shared" si="7"/>
        <v>0</v>
      </c>
      <c r="H30" s="260">
        <f t="shared" si="7"/>
        <v>0</v>
      </c>
      <c r="I30" s="260">
        <f t="shared" si="7"/>
        <v>0</v>
      </c>
      <c r="J30" s="260">
        <f t="shared" si="7"/>
        <v>0</v>
      </c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61" t="s">
        <v>96</v>
      </c>
      <c r="B31" s="258">
        <f t="shared" si="3"/>
        <v>0</v>
      </c>
      <c r="C31" s="258">
        <f t="shared" si="2"/>
        <v>0</v>
      </c>
      <c r="D31" s="262"/>
      <c r="E31" s="262"/>
      <c r="F31" s="263"/>
      <c r="G31" s="263"/>
      <c r="H31" s="263"/>
      <c r="I31" s="263"/>
      <c r="J31" s="265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61" t="s">
        <v>97</v>
      </c>
      <c r="B32" s="258">
        <f t="shared" si="3"/>
        <v>0</v>
      </c>
      <c r="C32" s="258">
        <f t="shared" si="2"/>
        <v>0</v>
      </c>
      <c r="D32" s="262"/>
      <c r="E32" s="262"/>
      <c r="F32" s="263"/>
      <c r="G32" s="263"/>
      <c r="H32" s="263"/>
      <c r="I32" s="263"/>
      <c r="J32" s="265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61" t="s">
        <v>98</v>
      </c>
      <c r="B33" s="258">
        <f t="shared" si="3"/>
        <v>0</v>
      </c>
      <c r="C33" s="258">
        <f t="shared" si="2"/>
        <v>0</v>
      </c>
      <c r="D33" s="262"/>
      <c r="E33" s="262"/>
      <c r="F33" s="263"/>
      <c r="G33" s="263"/>
      <c r="H33" s="263"/>
      <c r="I33" s="263"/>
      <c r="J33" s="26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8" customHeight="1" spans="1:248">
      <c r="A34" s="261" t="s">
        <v>99</v>
      </c>
      <c r="B34" s="258">
        <f t="shared" si="3"/>
        <v>0</v>
      </c>
      <c r="C34" s="258">
        <f t="shared" si="2"/>
        <v>0</v>
      </c>
      <c r="D34" s="262"/>
      <c r="E34" s="262"/>
      <c r="F34" s="263"/>
      <c r="G34" s="263"/>
      <c r="H34" s="263"/>
      <c r="I34" s="263"/>
      <c r="J34" s="265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8" customHeight="1" spans="1:248">
      <c r="A35" s="261" t="s">
        <v>100</v>
      </c>
      <c r="B35" s="258">
        <f t="shared" si="3"/>
        <v>0</v>
      </c>
      <c r="C35" s="258">
        <f t="shared" si="2"/>
        <v>0</v>
      </c>
      <c r="D35" s="262"/>
      <c r="E35" s="262"/>
      <c r="F35" s="263"/>
      <c r="G35" s="263"/>
      <c r="H35" s="263"/>
      <c r="I35" s="263"/>
      <c r="J35" s="265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8" customHeight="1" spans="1:248">
      <c r="A36" s="261" t="s">
        <v>101</v>
      </c>
      <c r="B36" s="258">
        <f t="shared" si="3"/>
        <v>0</v>
      </c>
      <c r="C36" s="258">
        <f t="shared" si="2"/>
        <v>0</v>
      </c>
      <c r="D36" s="262"/>
      <c r="E36" s="262"/>
      <c r="F36" s="263"/>
      <c r="G36" s="263"/>
      <c r="H36" s="263"/>
      <c r="I36" s="263"/>
      <c r="J36" s="265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8" customHeight="1" spans="1:248">
      <c r="A37" s="261" t="s">
        <v>102</v>
      </c>
      <c r="B37" s="258">
        <f t="shared" si="3"/>
        <v>0</v>
      </c>
      <c r="C37" s="258">
        <f t="shared" si="2"/>
        <v>0</v>
      </c>
      <c r="D37" s="262"/>
      <c r="E37" s="262"/>
      <c r="F37" s="263"/>
      <c r="G37" s="263"/>
      <c r="H37" s="263"/>
      <c r="I37" s="263"/>
      <c r="J37" s="265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8" customHeight="1" spans="1:248">
      <c r="A38" s="233" t="s">
        <v>103</v>
      </c>
      <c r="B38" s="258">
        <f t="shared" si="3"/>
        <v>0</v>
      </c>
      <c r="C38" s="258">
        <f t="shared" si="2"/>
        <v>0</v>
      </c>
      <c r="D38" s="260">
        <f>SUM(D39:D44)</f>
        <v>0</v>
      </c>
      <c r="E38" s="260">
        <f>SUM(E39:E44)</f>
        <v>0</v>
      </c>
      <c r="F38" s="260">
        <f t="shared" ref="F38:J38" si="8">SUM(F39:F44)</f>
        <v>0</v>
      </c>
      <c r="G38" s="260">
        <f t="shared" si="8"/>
        <v>0</v>
      </c>
      <c r="H38" s="260">
        <f t="shared" si="8"/>
        <v>0</v>
      </c>
      <c r="I38" s="260">
        <f t="shared" si="8"/>
        <v>0</v>
      </c>
      <c r="J38" s="260">
        <f t="shared" si="8"/>
        <v>0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8" customHeight="1" spans="1:248">
      <c r="A39" s="261" t="s">
        <v>96</v>
      </c>
      <c r="B39" s="258">
        <f t="shared" si="3"/>
        <v>0</v>
      </c>
      <c r="C39" s="258">
        <f t="shared" si="2"/>
        <v>0</v>
      </c>
      <c r="D39" s="262"/>
      <c r="E39" s="262"/>
      <c r="F39" s="263"/>
      <c r="G39" s="263"/>
      <c r="H39" s="263"/>
      <c r="I39" s="263"/>
      <c r="J39" s="265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8" customHeight="1" spans="1:248">
      <c r="A40" s="261" t="s">
        <v>97</v>
      </c>
      <c r="B40" s="258">
        <f t="shared" si="3"/>
        <v>0</v>
      </c>
      <c r="C40" s="258">
        <f t="shared" si="2"/>
        <v>0</v>
      </c>
      <c r="D40" s="262"/>
      <c r="E40" s="262"/>
      <c r="F40" s="263"/>
      <c r="G40" s="263"/>
      <c r="H40" s="263"/>
      <c r="I40" s="263"/>
      <c r="J40" s="265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8" customHeight="1" spans="1:248">
      <c r="A41" s="261" t="s">
        <v>98</v>
      </c>
      <c r="B41" s="258">
        <f t="shared" si="3"/>
        <v>0</v>
      </c>
      <c r="C41" s="258">
        <f t="shared" si="2"/>
        <v>0</v>
      </c>
      <c r="D41" s="262"/>
      <c r="E41" s="262"/>
      <c r="F41" s="263"/>
      <c r="G41" s="263"/>
      <c r="H41" s="263"/>
      <c r="I41" s="263"/>
      <c r="J41" s="265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8" customHeight="1" spans="1:248">
      <c r="A42" s="261" t="s">
        <v>100</v>
      </c>
      <c r="B42" s="258">
        <f t="shared" si="3"/>
        <v>0</v>
      </c>
      <c r="C42" s="258">
        <f t="shared" si="2"/>
        <v>0</v>
      </c>
      <c r="D42" s="262"/>
      <c r="E42" s="262"/>
      <c r="F42" s="263"/>
      <c r="G42" s="263"/>
      <c r="H42" s="263"/>
      <c r="I42" s="263"/>
      <c r="J42" s="265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8" customHeight="1" spans="1:248">
      <c r="A43" s="261" t="s">
        <v>101</v>
      </c>
      <c r="B43" s="258">
        <f t="shared" si="3"/>
        <v>0</v>
      </c>
      <c r="C43" s="258">
        <f t="shared" si="2"/>
        <v>0</v>
      </c>
      <c r="D43" s="262"/>
      <c r="E43" s="262"/>
      <c r="F43" s="263"/>
      <c r="G43" s="263"/>
      <c r="H43" s="263"/>
      <c r="I43" s="263"/>
      <c r="J43" s="265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8" customHeight="1" spans="1:248">
      <c r="A44" s="261" t="s">
        <v>104</v>
      </c>
      <c r="B44" s="258">
        <f t="shared" si="3"/>
        <v>0</v>
      </c>
      <c r="C44" s="258">
        <f t="shared" si="2"/>
        <v>0</v>
      </c>
      <c r="D44" s="262"/>
      <c r="E44" s="262"/>
      <c r="F44" s="263"/>
      <c r="G44" s="263"/>
      <c r="H44" s="263"/>
      <c r="I44" s="263"/>
      <c r="J44" s="265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8" customHeight="1" spans="1:248">
      <c r="A45" s="233" t="s">
        <v>105</v>
      </c>
      <c r="B45" s="258">
        <f t="shared" si="3"/>
        <v>0</v>
      </c>
      <c r="C45" s="258">
        <f t="shared" si="2"/>
        <v>0</v>
      </c>
      <c r="D45" s="260">
        <f>SUM(D46:D48)</f>
        <v>0</v>
      </c>
      <c r="E45" s="260">
        <f t="shared" ref="E45:J45" si="9">SUM(E46:E48)</f>
        <v>0</v>
      </c>
      <c r="F45" s="260">
        <f t="shared" si="9"/>
        <v>0</v>
      </c>
      <c r="G45" s="260">
        <f t="shared" si="9"/>
        <v>0</v>
      </c>
      <c r="H45" s="260">
        <f t="shared" si="9"/>
        <v>0</v>
      </c>
      <c r="I45" s="260">
        <f t="shared" si="9"/>
        <v>0</v>
      </c>
      <c r="J45" s="260">
        <f t="shared" si="9"/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8" customHeight="1" spans="1:248">
      <c r="A46" s="261" t="s">
        <v>13</v>
      </c>
      <c r="B46" s="258">
        <f t="shared" si="3"/>
        <v>0</v>
      </c>
      <c r="C46" s="258">
        <f t="shared" si="2"/>
        <v>0</v>
      </c>
      <c r="D46" s="262"/>
      <c r="E46" s="262"/>
      <c r="F46" s="263"/>
      <c r="G46" s="263"/>
      <c r="H46" s="263"/>
      <c r="I46" s="263"/>
      <c r="J46" s="265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8" customHeight="1" spans="1:248">
      <c r="A47" s="261" t="s">
        <v>14</v>
      </c>
      <c r="B47" s="258">
        <f t="shared" si="3"/>
        <v>0</v>
      </c>
      <c r="C47" s="258">
        <f t="shared" si="2"/>
        <v>0</v>
      </c>
      <c r="D47" s="262"/>
      <c r="E47" s="262"/>
      <c r="F47" s="263"/>
      <c r="G47" s="263"/>
      <c r="H47" s="263"/>
      <c r="I47" s="263"/>
      <c r="J47" s="265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8" customHeight="1" spans="1:248">
      <c r="A48" s="261" t="s">
        <v>106</v>
      </c>
      <c r="B48" s="258">
        <f t="shared" si="3"/>
        <v>0</v>
      </c>
      <c r="C48" s="258">
        <f t="shared" si="2"/>
        <v>0</v>
      </c>
      <c r="D48" s="262"/>
      <c r="E48" s="262"/>
      <c r="F48" s="263"/>
      <c r="G48" s="263"/>
      <c r="H48" s="263"/>
      <c r="I48" s="263"/>
      <c r="J48" s="265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8" customHeight="1" spans="1:248">
      <c r="A49" s="233" t="s">
        <v>107</v>
      </c>
      <c r="B49" s="258">
        <f t="shared" si="3"/>
        <v>0</v>
      </c>
      <c r="C49" s="258">
        <f t="shared" si="2"/>
        <v>0</v>
      </c>
      <c r="D49" s="260">
        <f>SUM(D50:D51)</f>
        <v>0</v>
      </c>
      <c r="E49" s="260">
        <f t="shared" ref="E49:J49" si="10">SUM(E50:E51)</f>
        <v>0</v>
      </c>
      <c r="F49" s="260">
        <f t="shared" si="10"/>
        <v>0</v>
      </c>
      <c r="G49" s="260">
        <f t="shared" si="10"/>
        <v>0</v>
      </c>
      <c r="H49" s="260">
        <f t="shared" si="10"/>
        <v>0</v>
      </c>
      <c r="I49" s="260">
        <f t="shared" si="10"/>
        <v>0</v>
      </c>
      <c r="J49" s="260">
        <f t="shared" si="10"/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8" customHeight="1" spans="1:248">
      <c r="A50" s="261" t="s">
        <v>108</v>
      </c>
      <c r="B50" s="258">
        <f t="shared" si="3"/>
        <v>0</v>
      </c>
      <c r="C50" s="258">
        <f t="shared" si="2"/>
        <v>0</v>
      </c>
      <c r="D50" s="262"/>
      <c r="E50" s="262"/>
      <c r="F50" s="263"/>
      <c r="G50" s="263"/>
      <c r="H50" s="263"/>
      <c r="I50" s="263"/>
      <c r="J50" s="265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8" customHeight="1" spans="1:248">
      <c r="A51" s="261" t="s">
        <v>109</v>
      </c>
      <c r="B51" s="258">
        <f t="shared" si="3"/>
        <v>0</v>
      </c>
      <c r="C51" s="258">
        <f t="shared" si="2"/>
        <v>0</v>
      </c>
      <c r="D51" s="262"/>
      <c r="E51" s="262"/>
      <c r="F51" s="263"/>
      <c r="G51" s="263"/>
      <c r="H51" s="263"/>
      <c r="I51" s="263"/>
      <c r="J51" s="265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8" customHeight="1" spans="1:248">
      <c r="A52" s="233" t="s">
        <v>110</v>
      </c>
      <c r="B52" s="258">
        <f t="shared" si="3"/>
        <v>0</v>
      </c>
      <c r="C52" s="258">
        <f t="shared" si="2"/>
        <v>0</v>
      </c>
      <c r="D52" s="260">
        <f>SUM(D53:D55)</f>
        <v>0</v>
      </c>
      <c r="E52" s="260">
        <f t="shared" ref="E52:J52" si="11">SUM(E53:E55)</f>
        <v>0</v>
      </c>
      <c r="F52" s="260">
        <f t="shared" si="11"/>
        <v>0</v>
      </c>
      <c r="G52" s="260">
        <f t="shared" si="11"/>
        <v>0</v>
      </c>
      <c r="H52" s="260">
        <f t="shared" si="11"/>
        <v>0</v>
      </c>
      <c r="I52" s="260">
        <f t="shared" si="11"/>
        <v>0</v>
      </c>
      <c r="J52" s="260">
        <f t="shared" si="11"/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8" customHeight="1" spans="1:248">
      <c r="A53" s="261" t="s">
        <v>111</v>
      </c>
      <c r="B53" s="258">
        <f t="shared" si="3"/>
        <v>0</v>
      </c>
      <c r="C53" s="258">
        <f t="shared" si="2"/>
        <v>0</v>
      </c>
      <c r="D53" s="262"/>
      <c r="E53" s="262"/>
      <c r="F53" s="263"/>
      <c r="G53" s="263"/>
      <c r="H53" s="263"/>
      <c r="I53" s="263"/>
      <c r="J53" s="265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8" customHeight="1" spans="1:248">
      <c r="A54" s="261" t="s">
        <v>112</v>
      </c>
      <c r="B54" s="258">
        <f t="shared" si="3"/>
        <v>0</v>
      </c>
      <c r="C54" s="258">
        <f t="shared" si="2"/>
        <v>0</v>
      </c>
      <c r="D54" s="262"/>
      <c r="E54" s="262"/>
      <c r="F54" s="263"/>
      <c r="G54" s="263"/>
      <c r="H54" s="263"/>
      <c r="I54" s="263"/>
      <c r="J54" s="265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8" customHeight="1" spans="1:248">
      <c r="A55" s="261" t="s">
        <v>113</v>
      </c>
      <c r="B55" s="258">
        <f t="shared" si="3"/>
        <v>0</v>
      </c>
      <c r="C55" s="258">
        <f t="shared" si="2"/>
        <v>0</v>
      </c>
      <c r="D55" s="262"/>
      <c r="E55" s="262"/>
      <c r="F55" s="263"/>
      <c r="G55" s="263"/>
      <c r="H55" s="263"/>
      <c r="I55" s="263"/>
      <c r="J55" s="265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8" customHeight="1" spans="1:248">
      <c r="A56" s="233" t="s">
        <v>114</v>
      </c>
      <c r="B56" s="258">
        <f t="shared" si="3"/>
        <v>0</v>
      </c>
      <c r="C56" s="258">
        <f t="shared" si="2"/>
        <v>0</v>
      </c>
      <c r="D56" s="260">
        <f>SUM(D57:D58)</f>
        <v>0</v>
      </c>
      <c r="E56" s="260">
        <f t="shared" ref="E56:J56" si="12">SUM(E57:E58)</f>
        <v>0</v>
      </c>
      <c r="F56" s="260">
        <f t="shared" si="12"/>
        <v>0</v>
      </c>
      <c r="G56" s="260">
        <f t="shared" si="12"/>
        <v>0</v>
      </c>
      <c r="H56" s="260">
        <f t="shared" si="12"/>
        <v>0</v>
      </c>
      <c r="I56" s="260">
        <f t="shared" si="12"/>
        <v>0</v>
      </c>
      <c r="J56" s="260">
        <f t="shared" si="12"/>
        <v>0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8" customHeight="1" spans="1:248">
      <c r="A57" s="261" t="s">
        <v>115</v>
      </c>
      <c r="B57" s="258">
        <f t="shared" si="3"/>
        <v>0</v>
      </c>
      <c r="C57" s="258">
        <f t="shared" si="2"/>
        <v>0</v>
      </c>
      <c r="D57" s="262"/>
      <c r="E57" s="262"/>
      <c r="F57" s="263"/>
      <c r="G57" s="263"/>
      <c r="H57" s="263"/>
      <c r="I57" s="263"/>
      <c r="J57" s="265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8" customHeight="1" spans="1:248">
      <c r="A58" s="261" t="s">
        <v>116</v>
      </c>
      <c r="B58" s="258">
        <f t="shared" si="3"/>
        <v>0</v>
      </c>
      <c r="C58" s="258">
        <f t="shared" si="2"/>
        <v>0</v>
      </c>
      <c r="D58" s="262"/>
      <c r="E58" s="262"/>
      <c r="F58" s="263"/>
      <c r="G58" s="263"/>
      <c r="H58" s="263"/>
      <c r="I58" s="263"/>
      <c r="J58" s="265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8" customHeight="1" spans="1:248">
      <c r="A59" s="233" t="s">
        <v>117</v>
      </c>
      <c r="B59" s="258">
        <f t="shared" si="3"/>
        <v>0</v>
      </c>
      <c r="C59" s="258">
        <f t="shared" si="2"/>
        <v>0</v>
      </c>
      <c r="D59" s="260">
        <f>SUM(D60:D62)</f>
        <v>0</v>
      </c>
      <c r="E59" s="260">
        <f t="shared" ref="E59:J59" si="13">SUM(E60:E62)</f>
        <v>0</v>
      </c>
      <c r="F59" s="260">
        <f t="shared" si="13"/>
        <v>0</v>
      </c>
      <c r="G59" s="260">
        <f t="shared" si="13"/>
        <v>0</v>
      </c>
      <c r="H59" s="260">
        <f t="shared" si="13"/>
        <v>0</v>
      </c>
      <c r="I59" s="260">
        <f t="shared" si="13"/>
        <v>0</v>
      </c>
      <c r="J59" s="260">
        <f t="shared" si="13"/>
        <v>0</v>
      </c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</row>
    <row r="60" ht="18" customHeight="1" spans="1:248">
      <c r="A60" s="261" t="s">
        <v>117</v>
      </c>
      <c r="B60" s="258">
        <f t="shared" si="3"/>
        <v>0</v>
      </c>
      <c r="C60" s="258">
        <f t="shared" si="2"/>
        <v>0</v>
      </c>
      <c r="D60" s="262"/>
      <c r="E60" s="262"/>
      <c r="F60" s="263"/>
      <c r="G60" s="263"/>
      <c r="H60" s="263"/>
      <c r="I60" s="263"/>
      <c r="J60" s="265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</row>
    <row r="61" ht="18" customHeight="1" spans="1:248">
      <c r="A61" s="261" t="s">
        <v>118</v>
      </c>
      <c r="B61" s="258">
        <f t="shared" si="3"/>
        <v>0</v>
      </c>
      <c r="C61" s="258">
        <f t="shared" si="2"/>
        <v>0</v>
      </c>
      <c r="D61" s="262"/>
      <c r="E61" s="262"/>
      <c r="F61" s="263"/>
      <c r="G61" s="263"/>
      <c r="H61" s="263"/>
      <c r="I61" s="263"/>
      <c r="J61" s="265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</row>
    <row r="62" ht="18" customHeight="1" spans="1:248">
      <c r="A62" s="261" t="s">
        <v>119</v>
      </c>
      <c r="B62" s="258">
        <f t="shared" si="3"/>
        <v>0</v>
      </c>
      <c r="C62" s="258">
        <f t="shared" si="2"/>
        <v>0</v>
      </c>
      <c r="D62" s="262"/>
      <c r="E62" s="262"/>
      <c r="F62" s="263"/>
      <c r="G62" s="263"/>
      <c r="H62" s="263"/>
      <c r="I62" s="263"/>
      <c r="J62" s="265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</row>
    <row r="63" ht="18" customHeight="1" spans="1:248">
      <c r="A63" s="233" t="s">
        <v>120</v>
      </c>
      <c r="B63" s="258">
        <f t="shared" si="3"/>
        <v>0</v>
      </c>
      <c r="C63" s="258">
        <f t="shared" si="2"/>
        <v>0</v>
      </c>
      <c r="D63" s="260">
        <f>SUM(D64:D67)</f>
        <v>0</v>
      </c>
      <c r="E63" s="260">
        <f t="shared" ref="E63:J63" si="14">SUM(E64:E67)</f>
        <v>0</v>
      </c>
      <c r="F63" s="260">
        <f t="shared" si="14"/>
        <v>0</v>
      </c>
      <c r="G63" s="260">
        <f t="shared" si="14"/>
        <v>0</v>
      </c>
      <c r="H63" s="260">
        <f t="shared" si="14"/>
        <v>0</v>
      </c>
      <c r="I63" s="260">
        <f t="shared" si="14"/>
        <v>0</v>
      </c>
      <c r="J63" s="260">
        <f t="shared" si="14"/>
        <v>0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</row>
    <row r="64" ht="18" customHeight="1" spans="1:248">
      <c r="A64" s="261" t="s">
        <v>121</v>
      </c>
      <c r="B64" s="258">
        <f t="shared" si="3"/>
        <v>0</v>
      </c>
      <c r="C64" s="258">
        <f t="shared" si="2"/>
        <v>0</v>
      </c>
      <c r="D64" s="262"/>
      <c r="E64" s="262"/>
      <c r="F64" s="263"/>
      <c r="G64" s="263"/>
      <c r="H64" s="263"/>
      <c r="I64" s="263"/>
      <c r="J64" s="265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</row>
    <row r="65" ht="18" customHeight="1" spans="1:248">
      <c r="A65" s="261" t="s">
        <v>122</v>
      </c>
      <c r="B65" s="258">
        <f t="shared" si="3"/>
        <v>0</v>
      </c>
      <c r="C65" s="258">
        <f t="shared" si="2"/>
        <v>0</v>
      </c>
      <c r="D65" s="262"/>
      <c r="E65" s="262"/>
      <c r="F65" s="263"/>
      <c r="G65" s="263"/>
      <c r="H65" s="263"/>
      <c r="I65" s="263"/>
      <c r="J65" s="265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</row>
    <row r="66" ht="18" customHeight="1" spans="1:248">
      <c r="A66" s="261" t="s">
        <v>123</v>
      </c>
      <c r="B66" s="258">
        <f t="shared" si="3"/>
        <v>0</v>
      </c>
      <c r="C66" s="258">
        <f t="shared" si="2"/>
        <v>0</v>
      </c>
      <c r="D66" s="262"/>
      <c r="E66" s="262"/>
      <c r="F66" s="263"/>
      <c r="G66" s="263"/>
      <c r="H66" s="263"/>
      <c r="I66" s="263"/>
      <c r="J66" s="265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</row>
    <row r="67" ht="18" customHeight="1" spans="1:248">
      <c r="A67" s="261" t="s">
        <v>124</v>
      </c>
      <c r="B67" s="258">
        <f t="shared" si="3"/>
        <v>0</v>
      </c>
      <c r="C67" s="258">
        <f t="shared" si="2"/>
        <v>0</v>
      </c>
      <c r="D67" s="262"/>
      <c r="E67" s="262"/>
      <c r="F67" s="263"/>
      <c r="G67" s="263"/>
      <c r="H67" s="263"/>
      <c r="I67" s="263"/>
      <c r="J67" s="265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</row>
    <row r="68" ht="18" customHeight="1" spans="1:248">
      <c r="A68" s="233" t="s">
        <v>66</v>
      </c>
      <c r="B68" s="258">
        <f t="shared" si="3"/>
        <v>0</v>
      </c>
      <c r="C68" s="258">
        <f t="shared" si="2"/>
        <v>0</v>
      </c>
      <c r="D68" s="260">
        <f>SUM(D69:D70)</f>
        <v>0</v>
      </c>
      <c r="E68" s="260">
        <f t="shared" ref="E68:J68" si="15">SUM(E69:E70)</f>
        <v>0</v>
      </c>
      <c r="F68" s="260">
        <f t="shared" si="15"/>
        <v>0</v>
      </c>
      <c r="G68" s="260">
        <f t="shared" si="15"/>
        <v>0</v>
      </c>
      <c r="H68" s="260">
        <f t="shared" si="15"/>
        <v>0</v>
      </c>
      <c r="I68" s="260">
        <f t="shared" si="15"/>
        <v>0</v>
      </c>
      <c r="J68" s="260">
        <f t="shared" si="15"/>
        <v>0</v>
      </c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</row>
    <row r="69" ht="18" customHeight="1" spans="1:248">
      <c r="A69" s="261" t="s">
        <v>125</v>
      </c>
      <c r="B69" s="258">
        <f t="shared" si="3"/>
        <v>0</v>
      </c>
      <c r="C69" s="258">
        <f t="shared" si="2"/>
        <v>0</v>
      </c>
      <c r="D69" s="262"/>
      <c r="E69" s="262"/>
      <c r="F69" s="263"/>
      <c r="G69" s="263"/>
      <c r="H69" s="263"/>
      <c r="I69" s="263"/>
      <c r="J69" s="265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</row>
    <row r="70" ht="18" customHeight="1" spans="1:248">
      <c r="A70" s="261" t="s">
        <v>126</v>
      </c>
      <c r="B70" s="258">
        <f t="shared" si="3"/>
        <v>0</v>
      </c>
      <c r="C70" s="258">
        <f t="shared" si="2"/>
        <v>0</v>
      </c>
      <c r="D70" s="262"/>
      <c r="E70" s="262"/>
      <c r="F70" s="263"/>
      <c r="G70" s="263"/>
      <c r="H70" s="263"/>
      <c r="I70" s="263"/>
      <c r="J70" s="265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</row>
    <row r="71" ht="18" customHeight="1" spans="1:248">
      <c r="A71" s="233" t="s">
        <v>65</v>
      </c>
      <c r="B71" s="258">
        <f t="shared" si="3"/>
        <v>0</v>
      </c>
      <c r="C71" s="258">
        <f t="shared" si="2"/>
        <v>0</v>
      </c>
      <c r="D71" s="260">
        <f>SUM(D72:D77)</f>
        <v>0</v>
      </c>
      <c r="E71" s="260">
        <f t="shared" ref="E71:J71" si="16">SUM(E72:E77)</f>
        <v>0</v>
      </c>
      <c r="F71" s="260">
        <f t="shared" si="16"/>
        <v>0</v>
      </c>
      <c r="G71" s="260">
        <f t="shared" si="16"/>
        <v>0</v>
      </c>
      <c r="H71" s="260">
        <f t="shared" si="16"/>
        <v>0</v>
      </c>
      <c r="I71" s="260">
        <f t="shared" si="16"/>
        <v>0</v>
      </c>
      <c r="J71" s="260">
        <f t="shared" si="16"/>
        <v>0</v>
      </c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</row>
    <row r="72" ht="18" customHeight="1" spans="1:248">
      <c r="A72" s="261" t="s">
        <v>127</v>
      </c>
      <c r="B72" s="258">
        <f t="shared" si="3"/>
        <v>0</v>
      </c>
      <c r="C72" s="258">
        <f t="shared" si="2"/>
        <v>0</v>
      </c>
      <c r="D72" s="262"/>
      <c r="E72" s="262"/>
      <c r="F72" s="263"/>
      <c r="G72" s="263"/>
      <c r="H72" s="263"/>
      <c r="I72" s="263"/>
      <c r="J72" s="265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</row>
    <row r="73" ht="18" customHeight="1" spans="1:248">
      <c r="A73" s="261" t="s">
        <v>57</v>
      </c>
      <c r="B73" s="258">
        <f t="shared" ref="B73:B85" si="17">SUM(C73,H73:J73)</f>
        <v>0</v>
      </c>
      <c r="C73" s="258">
        <f t="shared" ref="C73:C85" si="18">SUM(D73:G73)</f>
        <v>0</v>
      </c>
      <c r="D73" s="262"/>
      <c r="E73" s="262"/>
      <c r="F73" s="263"/>
      <c r="G73" s="263"/>
      <c r="H73" s="263"/>
      <c r="I73" s="263"/>
      <c r="J73" s="265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</row>
    <row r="74" ht="18" customHeight="1" spans="1:248">
      <c r="A74" s="261" t="s">
        <v>128</v>
      </c>
      <c r="B74" s="258">
        <f t="shared" si="17"/>
        <v>0</v>
      </c>
      <c r="C74" s="258">
        <f t="shared" si="18"/>
        <v>0</v>
      </c>
      <c r="D74" s="262"/>
      <c r="E74" s="262"/>
      <c r="F74" s="263"/>
      <c r="G74" s="263"/>
      <c r="H74" s="263"/>
      <c r="I74" s="263"/>
      <c r="J74" s="265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</row>
    <row r="75" ht="18" customHeight="1" spans="1:248">
      <c r="A75" s="261" t="s">
        <v>129</v>
      </c>
      <c r="B75" s="258">
        <f t="shared" si="17"/>
        <v>0</v>
      </c>
      <c r="C75" s="258">
        <f t="shared" si="18"/>
        <v>0</v>
      </c>
      <c r="D75" s="262"/>
      <c r="E75" s="262"/>
      <c r="F75" s="263"/>
      <c r="G75" s="263"/>
      <c r="H75" s="263"/>
      <c r="I75" s="263"/>
      <c r="J75" s="265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</row>
    <row r="76" ht="18" customHeight="1" spans="1:248">
      <c r="A76" s="261" t="s">
        <v>130</v>
      </c>
      <c r="B76" s="258">
        <f t="shared" si="17"/>
        <v>0</v>
      </c>
      <c r="C76" s="258">
        <f t="shared" si="18"/>
        <v>0</v>
      </c>
      <c r="D76" s="262"/>
      <c r="E76" s="262"/>
      <c r="F76" s="263"/>
      <c r="G76" s="263"/>
      <c r="H76" s="263"/>
      <c r="I76" s="263"/>
      <c r="J76" s="265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</row>
    <row r="77" ht="18" customHeight="1" spans="1:248">
      <c r="A77" s="261" t="s">
        <v>131</v>
      </c>
      <c r="B77" s="258">
        <f t="shared" si="17"/>
        <v>0</v>
      </c>
      <c r="C77" s="258">
        <f t="shared" si="18"/>
        <v>0</v>
      </c>
      <c r="D77" s="262"/>
      <c r="E77" s="262"/>
      <c r="F77" s="263"/>
      <c r="G77" s="263"/>
      <c r="H77" s="263"/>
      <c r="I77" s="263"/>
      <c r="J77" s="265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</row>
    <row r="78" ht="18" customHeight="1" spans="1:248">
      <c r="A78" s="233" t="s">
        <v>132</v>
      </c>
      <c r="B78" s="258">
        <f t="shared" si="17"/>
        <v>0</v>
      </c>
      <c r="C78" s="258">
        <f t="shared" si="18"/>
        <v>0</v>
      </c>
      <c r="D78" s="260">
        <f>SUM(D79:D80)</f>
        <v>0</v>
      </c>
      <c r="E78" s="260">
        <f t="shared" ref="E78:J78" si="19">SUM(E79:E80)</f>
        <v>0</v>
      </c>
      <c r="F78" s="260">
        <f t="shared" si="19"/>
        <v>0</v>
      </c>
      <c r="G78" s="260">
        <f t="shared" si="19"/>
        <v>0</v>
      </c>
      <c r="H78" s="260">
        <f t="shared" si="19"/>
        <v>0</v>
      </c>
      <c r="I78" s="260">
        <f t="shared" si="19"/>
        <v>0</v>
      </c>
      <c r="J78" s="260">
        <f t="shared" si="19"/>
        <v>0</v>
      </c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</row>
    <row r="79" ht="18" customHeight="1" spans="1:248">
      <c r="A79" s="261" t="s">
        <v>63</v>
      </c>
      <c r="B79" s="258">
        <f t="shared" si="17"/>
        <v>0</v>
      </c>
      <c r="C79" s="258">
        <f t="shared" si="18"/>
        <v>0</v>
      </c>
      <c r="D79" s="262"/>
      <c r="E79" s="262"/>
      <c r="F79" s="263"/>
      <c r="G79" s="263"/>
      <c r="H79" s="263"/>
      <c r="I79" s="263"/>
      <c r="J79" s="265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</row>
    <row r="80" ht="18" customHeight="1" spans="1:248">
      <c r="A80" s="261" t="s">
        <v>133</v>
      </c>
      <c r="B80" s="258">
        <f t="shared" si="17"/>
        <v>0</v>
      </c>
      <c r="C80" s="258">
        <f t="shared" si="18"/>
        <v>0</v>
      </c>
      <c r="D80" s="262"/>
      <c r="E80" s="262"/>
      <c r="F80" s="263"/>
      <c r="G80" s="263"/>
      <c r="H80" s="263"/>
      <c r="I80" s="263"/>
      <c r="J80" s="265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</row>
    <row r="81" ht="18" customHeight="1" spans="1:248">
      <c r="A81" s="233" t="s">
        <v>64</v>
      </c>
      <c r="B81" s="258">
        <f t="shared" si="17"/>
        <v>0</v>
      </c>
      <c r="C81" s="258">
        <f t="shared" si="18"/>
        <v>0</v>
      </c>
      <c r="D81" s="260">
        <f>SUM(D82:D85)</f>
        <v>0</v>
      </c>
      <c r="E81" s="260">
        <f t="shared" ref="E81:J81" si="20">SUM(E82:E85)</f>
        <v>0</v>
      </c>
      <c r="F81" s="260">
        <f t="shared" si="20"/>
        <v>0</v>
      </c>
      <c r="G81" s="260">
        <f t="shared" si="20"/>
        <v>0</v>
      </c>
      <c r="H81" s="260">
        <f t="shared" si="20"/>
        <v>0</v>
      </c>
      <c r="I81" s="260">
        <f t="shared" si="20"/>
        <v>0</v>
      </c>
      <c r="J81" s="260">
        <f t="shared" si="20"/>
        <v>0</v>
      </c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</row>
    <row r="82" ht="18" customHeight="1" spans="1:248">
      <c r="A82" s="261" t="s">
        <v>134</v>
      </c>
      <c r="B82" s="258">
        <f t="shared" si="17"/>
        <v>0</v>
      </c>
      <c r="C82" s="258">
        <f t="shared" si="18"/>
        <v>0</v>
      </c>
      <c r="D82" s="262"/>
      <c r="E82" s="262"/>
      <c r="F82" s="263"/>
      <c r="G82" s="263"/>
      <c r="H82" s="263"/>
      <c r="I82" s="263"/>
      <c r="J82" s="265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</row>
    <row r="83" ht="18" customHeight="1" spans="1:248">
      <c r="A83" s="261" t="s">
        <v>135</v>
      </c>
      <c r="B83" s="258">
        <f t="shared" si="17"/>
        <v>0</v>
      </c>
      <c r="C83" s="258">
        <f t="shared" si="18"/>
        <v>0</v>
      </c>
      <c r="D83" s="262"/>
      <c r="E83" s="262"/>
      <c r="F83" s="263"/>
      <c r="G83" s="263"/>
      <c r="H83" s="263"/>
      <c r="I83" s="263"/>
      <c r="J83" s="265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</row>
    <row r="84" ht="18" customHeight="1" spans="1:248">
      <c r="A84" s="261" t="s">
        <v>136</v>
      </c>
      <c r="B84" s="258">
        <f t="shared" si="17"/>
        <v>0</v>
      </c>
      <c r="C84" s="258">
        <f t="shared" si="18"/>
        <v>0</v>
      </c>
      <c r="D84" s="262"/>
      <c r="E84" s="262"/>
      <c r="F84" s="263"/>
      <c r="G84" s="263"/>
      <c r="H84" s="263"/>
      <c r="I84" s="263"/>
      <c r="J84" s="265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</row>
    <row r="85" ht="18" customHeight="1" spans="1:248">
      <c r="A85" s="261" t="s">
        <v>64</v>
      </c>
      <c r="B85" s="258">
        <f t="shared" si="17"/>
        <v>0</v>
      </c>
      <c r="C85" s="258">
        <f t="shared" si="18"/>
        <v>0</v>
      </c>
      <c r="D85" s="262"/>
      <c r="E85" s="262"/>
      <c r="F85" s="263"/>
      <c r="G85" s="263"/>
      <c r="H85" s="263"/>
      <c r="I85" s="263"/>
      <c r="J85" s="265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6" workbookViewId="0">
      <selection activeCell="I28" sqref="I28"/>
    </sheetView>
  </sheetViews>
  <sheetFormatPr defaultColWidth="8.66666666666667" defaultRowHeight="12.75" customHeight="1"/>
  <cols>
    <col min="1" max="1" width="50.5" style="220" customWidth="1"/>
    <col min="2" max="10" width="12.8333333333333" style="220" customWidth="1"/>
    <col min="11" max="248" width="8.66666666666667" style="220" customWidth="1"/>
    <col min="249" max="16384" width="8.66666666666667" style="220"/>
  </cols>
  <sheetData>
    <row r="1" ht="12" customHeight="1" spans="1:248">
      <c r="A1" s="221" t="s">
        <v>137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s="218" customFormat="1" ht="25.5" customHeight="1" spans="1:248">
      <c r="A2" s="222" t="s">
        <v>138</v>
      </c>
      <c r="B2" s="222"/>
      <c r="C2" s="222"/>
      <c r="D2" s="222"/>
      <c r="E2" s="222"/>
      <c r="F2" s="222"/>
      <c r="G2" s="222"/>
      <c r="H2" s="222"/>
      <c r="I2" s="222"/>
      <c r="J2" s="22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3"/>
      <c r="B3" s="223"/>
      <c r="C3" s="223"/>
      <c r="D3" s="223"/>
      <c r="E3" s="224"/>
      <c r="F3" s="224"/>
      <c r="G3" s="225"/>
      <c r="H3" s="225"/>
      <c r="J3" s="243" t="s">
        <v>28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19" customFormat="1" ht="28.5" customHeight="1" spans="1:248">
      <c r="A4" s="226" t="s">
        <v>72</v>
      </c>
      <c r="B4" s="226" t="s">
        <v>8</v>
      </c>
      <c r="C4" s="227" t="s">
        <v>30</v>
      </c>
      <c r="D4" s="228"/>
      <c r="E4" s="228"/>
      <c r="F4" s="228"/>
      <c r="G4" s="229"/>
      <c r="H4" s="230" t="s">
        <v>10</v>
      </c>
      <c r="I4" s="230" t="s">
        <v>11</v>
      </c>
      <c r="J4" s="230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19" customFormat="1" ht="28.5" customHeight="1" spans="1:248">
      <c r="A5" s="226"/>
      <c r="B5" s="226"/>
      <c r="C5" s="230" t="s">
        <v>17</v>
      </c>
      <c r="D5" s="230" t="s">
        <v>18</v>
      </c>
      <c r="E5" s="230" t="s">
        <v>19</v>
      </c>
      <c r="F5" s="230" t="s">
        <v>20</v>
      </c>
      <c r="G5" s="230" t="s">
        <v>21</v>
      </c>
      <c r="H5" s="231"/>
      <c r="I5" s="231"/>
      <c r="J5" s="231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19" customFormat="1" ht="28.5" customHeight="1" spans="1:248">
      <c r="A6" s="226"/>
      <c r="B6" s="226"/>
      <c r="C6" s="232"/>
      <c r="D6" s="232"/>
      <c r="E6" s="232"/>
      <c r="F6" s="232"/>
      <c r="G6" s="232"/>
      <c r="H6" s="232"/>
      <c r="I6" s="232"/>
      <c r="J6" s="23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9" customFormat="1" ht="21" customHeight="1" spans="1:248">
      <c r="A7" s="233" t="s">
        <v>8</v>
      </c>
      <c r="B7" s="234">
        <f>SUM(C7,H7:J7)</f>
        <v>612.8</v>
      </c>
      <c r="C7" s="234">
        <f>SUM(D7:G7)</f>
        <v>612.8</v>
      </c>
      <c r="D7" s="235">
        <f>D8+D22+D50</f>
        <v>612.8</v>
      </c>
      <c r="E7" s="235">
        <v>0</v>
      </c>
      <c r="F7" s="234">
        <v>0</v>
      </c>
      <c r="G7" s="234">
        <v>0</v>
      </c>
      <c r="H7" s="234">
        <v>0</v>
      </c>
      <c r="I7" s="234">
        <v>0</v>
      </c>
      <c r="J7" s="24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s="219" customFormat="1" ht="18" customHeight="1" spans="1:248">
      <c r="A8" s="145" t="s">
        <v>13</v>
      </c>
      <c r="B8" s="234">
        <f t="shared" ref="B8:B71" si="0">SUM(C8,H8:J8)</f>
        <v>503.03</v>
      </c>
      <c r="C8" s="234">
        <f>SUM(D8:G8)</f>
        <v>503.03</v>
      </c>
      <c r="D8" s="235">
        <f>SUM(D9:D21)</f>
        <v>503.03</v>
      </c>
      <c r="E8" s="235">
        <f t="shared" ref="E8:J8" si="1">SUM(E9:E21)</f>
        <v>0</v>
      </c>
      <c r="F8" s="235">
        <f t="shared" si="1"/>
        <v>0</v>
      </c>
      <c r="G8" s="235">
        <f t="shared" si="1"/>
        <v>0</v>
      </c>
      <c r="H8" s="235">
        <f t="shared" si="1"/>
        <v>0</v>
      </c>
      <c r="I8" s="235">
        <f t="shared" si="1"/>
        <v>0</v>
      </c>
      <c r="J8" s="235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5" customHeight="1" spans="1:248">
      <c r="A9" s="236" t="s">
        <v>139</v>
      </c>
      <c r="B9" s="234">
        <f t="shared" si="0"/>
        <v>225.1</v>
      </c>
      <c r="C9" s="234">
        <f>SUM(D9:G9)</f>
        <v>225.1</v>
      </c>
      <c r="D9" s="149">
        <v>225.1</v>
      </c>
      <c r="E9" s="149">
        <f t="shared" ref="E9:J9" si="2">SUM(E10:E21)</f>
        <v>0</v>
      </c>
      <c r="F9" s="149">
        <f t="shared" si="2"/>
        <v>0</v>
      </c>
      <c r="G9" s="149">
        <f t="shared" si="2"/>
        <v>0</v>
      </c>
      <c r="H9" s="149">
        <f t="shared" si="2"/>
        <v>0</v>
      </c>
      <c r="I9" s="149"/>
      <c r="J9" s="149">
        <f t="shared" si="2"/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5" customHeight="1" spans="1:248">
      <c r="A10" s="236" t="s">
        <v>140</v>
      </c>
      <c r="B10" s="234">
        <f t="shared" si="0"/>
        <v>28.8</v>
      </c>
      <c r="C10" s="234">
        <f t="shared" ref="C10:C73" si="3">SUM(D10:G10)</f>
        <v>28.8</v>
      </c>
      <c r="D10" s="149">
        <v>28.8</v>
      </c>
      <c r="E10" s="149">
        <v>0</v>
      </c>
      <c r="F10" s="237">
        <v>0</v>
      </c>
      <c r="G10" s="237">
        <v>0</v>
      </c>
      <c r="H10" s="237">
        <v>0</v>
      </c>
      <c r="I10" s="237">
        <v>0</v>
      </c>
      <c r="J10" s="24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5" customHeight="1" spans="1:248">
      <c r="A11" s="236" t="s">
        <v>141</v>
      </c>
      <c r="B11" s="234">
        <f t="shared" si="0"/>
        <v>19.48</v>
      </c>
      <c r="C11" s="234">
        <f t="shared" si="3"/>
        <v>19.48</v>
      </c>
      <c r="D11" s="149">
        <v>19.48</v>
      </c>
      <c r="E11" s="149">
        <v>0</v>
      </c>
      <c r="F11" s="237">
        <v>0</v>
      </c>
      <c r="G11" s="237">
        <v>0</v>
      </c>
      <c r="H11" s="237">
        <v>0</v>
      </c>
      <c r="I11" s="237">
        <v>0</v>
      </c>
      <c r="J11" s="24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5" customHeight="1" spans="1:248">
      <c r="A12" s="236" t="s">
        <v>142</v>
      </c>
      <c r="B12" s="234">
        <f t="shared" si="0"/>
        <v>0</v>
      </c>
      <c r="C12" s="234">
        <f t="shared" si="3"/>
        <v>0</v>
      </c>
      <c r="D12" s="149"/>
      <c r="E12" s="149"/>
      <c r="F12" s="237"/>
      <c r="G12" s="237"/>
      <c r="H12" s="237"/>
      <c r="I12" s="237"/>
      <c r="J12" s="245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5" customHeight="1" spans="1:248">
      <c r="A13" s="236" t="s">
        <v>143</v>
      </c>
      <c r="B13" s="234">
        <f t="shared" si="0"/>
        <v>81.09</v>
      </c>
      <c r="C13" s="234">
        <f t="shared" si="3"/>
        <v>81.09</v>
      </c>
      <c r="D13" s="149">
        <v>81.09</v>
      </c>
      <c r="E13" s="149"/>
      <c r="F13" s="237"/>
      <c r="G13" s="237"/>
      <c r="H13" s="237"/>
      <c r="I13" s="237"/>
      <c r="J13" s="245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5" customHeight="1" spans="1:248">
      <c r="A14" s="236" t="s">
        <v>144</v>
      </c>
      <c r="B14" s="234">
        <f t="shared" si="0"/>
        <v>55.73</v>
      </c>
      <c r="C14" s="234">
        <f t="shared" si="3"/>
        <v>55.73</v>
      </c>
      <c r="D14" s="149">
        <v>55.73</v>
      </c>
      <c r="E14" s="149">
        <v>0</v>
      </c>
      <c r="F14" s="237">
        <v>0</v>
      </c>
      <c r="G14" s="237">
        <v>0</v>
      </c>
      <c r="H14" s="237">
        <v>0</v>
      </c>
      <c r="I14" s="237">
        <v>0</v>
      </c>
      <c r="J14" s="24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5" customHeight="1" spans="1:248">
      <c r="A15" s="236" t="s">
        <v>145</v>
      </c>
      <c r="B15" s="234">
        <f t="shared" si="0"/>
        <v>0</v>
      </c>
      <c r="C15" s="234">
        <f t="shared" si="3"/>
        <v>0</v>
      </c>
      <c r="D15" s="149"/>
      <c r="E15" s="149"/>
      <c r="F15" s="237"/>
      <c r="G15" s="237"/>
      <c r="H15" s="237"/>
      <c r="I15" s="237"/>
      <c r="J15" s="245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5" customHeight="1" spans="1:248">
      <c r="A16" s="236" t="s">
        <v>146</v>
      </c>
      <c r="B16" s="234">
        <f t="shared" si="0"/>
        <v>23.77</v>
      </c>
      <c r="C16" s="234">
        <f t="shared" si="3"/>
        <v>23.77</v>
      </c>
      <c r="D16" s="149">
        <v>23.77</v>
      </c>
      <c r="E16" s="149">
        <v>0</v>
      </c>
      <c r="F16" s="237">
        <v>0</v>
      </c>
      <c r="G16" s="237">
        <v>0</v>
      </c>
      <c r="H16" s="237">
        <v>0</v>
      </c>
      <c r="I16" s="237">
        <v>0</v>
      </c>
      <c r="J16" s="24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5" customHeight="1" spans="1:248">
      <c r="A17" s="236" t="s">
        <v>147</v>
      </c>
      <c r="B17" s="234">
        <f t="shared" si="0"/>
        <v>0</v>
      </c>
      <c r="C17" s="234">
        <f t="shared" si="3"/>
        <v>0</v>
      </c>
      <c r="D17" s="149"/>
      <c r="E17" s="149"/>
      <c r="F17" s="237"/>
      <c r="G17" s="237"/>
      <c r="H17" s="237"/>
      <c r="I17" s="237"/>
      <c r="J17" s="245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5" customHeight="1" spans="1:248">
      <c r="A18" s="236" t="s">
        <v>148</v>
      </c>
      <c r="B18" s="234">
        <f t="shared" si="0"/>
        <v>1.95</v>
      </c>
      <c r="C18" s="234">
        <f t="shared" si="3"/>
        <v>1.95</v>
      </c>
      <c r="D18" s="149">
        <v>1.95</v>
      </c>
      <c r="E18" s="149">
        <v>0</v>
      </c>
      <c r="F18" s="237">
        <v>0</v>
      </c>
      <c r="G18" s="237">
        <v>0</v>
      </c>
      <c r="H18" s="237">
        <v>0</v>
      </c>
      <c r="I18" s="237">
        <v>0</v>
      </c>
      <c r="J18" s="24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5" customHeight="1" spans="1:248">
      <c r="A19" s="236" t="s">
        <v>76</v>
      </c>
      <c r="B19" s="234">
        <f t="shared" si="0"/>
        <v>39.27</v>
      </c>
      <c r="C19" s="234">
        <f t="shared" si="3"/>
        <v>39.27</v>
      </c>
      <c r="D19" s="149">
        <v>39.27</v>
      </c>
      <c r="E19" s="149">
        <v>0</v>
      </c>
      <c r="F19" s="237">
        <v>0</v>
      </c>
      <c r="G19" s="237">
        <v>0</v>
      </c>
      <c r="H19" s="237">
        <v>0</v>
      </c>
      <c r="I19" s="237">
        <v>0</v>
      </c>
      <c r="J19" s="24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5" customHeight="1" spans="1:248">
      <c r="A20" s="236" t="s">
        <v>149</v>
      </c>
      <c r="B20" s="234">
        <f t="shared" si="0"/>
        <v>0</v>
      </c>
      <c r="C20" s="234">
        <f t="shared" si="3"/>
        <v>0</v>
      </c>
      <c r="D20" s="149"/>
      <c r="E20" s="149"/>
      <c r="F20" s="237"/>
      <c r="G20" s="237"/>
      <c r="H20" s="237"/>
      <c r="I20" s="237"/>
      <c r="J20" s="245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5" customHeight="1" spans="1:248">
      <c r="A21" s="236" t="s">
        <v>77</v>
      </c>
      <c r="B21" s="234">
        <f t="shared" si="0"/>
        <v>27.84</v>
      </c>
      <c r="C21" s="234">
        <f t="shared" si="3"/>
        <v>27.84</v>
      </c>
      <c r="D21" s="149">
        <v>27.84</v>
      </c>
      <c r="E21" s="149"/>
      <c r="F21" s="237"/>
      <c r="G21" s="237"/>
      <c r="H21" s="237"/>
      <c r="I21" s="237"/>
      <c r="J21" s="245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5" customHeight="1" spans="1:248">
      <c r="A22" s="145" t="s">
        <v>14</v>
      </c>
      <c r="B22" s="234">
        <f t="shared" si="0"/>
        <v>104.72</v>
      </c>
      <c r="C22" s="234">
        <f t="shared" si="3"/>
        <v>104.72</v>
      </c>
      <c r="D22" s="235">
        <f>SUM(D23:D49)</f>
        <v>104.72</v>
      </c>
      <c r="E22" s="235">
        <f t="shared" ref="E22:J22" si="4">SUM(E23:E49)</f>
        <v>0</v>
      </c>
      <c r="F22" s="235">
        <f t="shared" si="4"/>
        <v>0</v>
      </c>
      <c r="G22" s="235">
        <f t="shared" si="4"/>
        <v>0</v>
      </c>
      <c r="H22" s="235">
        <f t="shared" si="4"/>
        <v>0</v>
      </c>
      <c r="I22" s="235">
        <f t="shared" si="4"/>
        <v>0</v>
      </c>
      <c r="J22" s="235">
        <f t="shared" si="4"/>
        <v>0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5" customHeight="1" spans="1:248">
      <c r="A23" s="236" t="s">
        <v>150</v>
      </c>
      <c r="B23" s="234">
        <f t="shared" si="0"/>
        <v>11.8</v>
      </c>
      <c r="C23" s="234">
        <f t="shared" si="3"/>
        <v>11.8</v>
      </c>
      <c r="D23" s="149">
        <v>11.8</v>
      </c>
      <c r="E23" s="149">
        <v>0</v>
      </c>
      <c r="F23" s="237">
        <v>0</v>
      </c>
      <c r="G23" s="237">
        <v>0</v>
      </c>
      <c r="H23" s="237">
        <v>0</v>
      </c>
      <c r="I23" s="237">
        <v>0</v>
      </c>
      <c r="J23" s="245">
        <v>0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5" customHeight="1" spans="1:248">
      <c r="A24" s="236" t="s">
        <v>151</v>
      </c>
      <c r="B24" s="234">
        <f t="shared" si="0"/>
        <v>2.1</v>
      </c>
      <c r="C24" s="234">
        <f t="shared" si="3"/>
        <v>2.1</v>
      </c>
      <c r="D24" s="149">
        <v>2.1</v>
      </c>
      <c r="E24" s="149">
        <v>0</v>
      </c>
      <c r="F24" s="237">
        <v>0</v>
      </c>
      <c r="G24" s="237">
        <v>0</v>
      </c>
      <c r="H24" s="237">
        <v>0</v>
      </c>
      <c r="I24" s="237">
        <v>0</v>
      </c>
      <c r="J24" s="245"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5" customHeight="1" spans="1:248">
      <c r="A25" s="236" t="s">
        <v>152</v>
      </c>
      <c r="B25" s="234">
        <f t="shared" si="0"/>
        <v>0</v>
      </c>
      <c r="C25" s="234">
        <f t="shared" si="3"/>
        <v>0</v>
      </c>
      <c r="D25" s="149"/>
      <c r="E25" s="149"/>
      <c r="F25" s="237"/>
      <c r="G25" s="237"/>
      <c r="H25" s="237"/>
      <c r="I25" s="237"/>
      <c r="J25" s="245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5" customHeight="1" spans="1:248">
      <c r="A26" s="236" t="s">
        <v>153</v>
      </c>
      <c r="B26" s="234">
        <f t="shared" si="0"/>
        <v>1.5</v>
      </c>
      <c r="C26" s="234">
        <f t="shared" si="3"/>
        <v>1.5</v>
      </c>
      <c r="D26" s="149">
        <v>1.5</v>
      </c>
      <c r="E26" s="149"/>
      <c r="F26" s="237"/>
      <c r="G26" s="237"/>
      <c r="H26" s="237"/>
      <c r="I26" s="237"/>
      <c r="J26" s="245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5" customHeight="1" spans="1:248">
      <c r="A27" s="236" t="s">
        <v>154</v>
      </c>
      <c r="B27" s="234">
        <f t="shared" si="0"/>
        <v>3.5</v>
      </c>
      <c r="C27" s="234">
        <f t="shared" si="3"/>
        <v>3.5</v>
      </c>
      <c r="D27" s="149">
        <v>3.5</v>
      </c>
      <c r="E27" s="149"/>
      <c r="F27" s="237"/>
      <c r="G27" s="237"/>
      <c r="H27" s="237"/>
      <c r="I27" s="237"/>
      <c r="J27" s="245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5" customHeight="1" spans="1:248">
      <c r="A28" s="236" t="s">
        <v>155</v>
      </c>
      <c r="B28" s="234">
        <f t="shared" si="0"/>
        <v>4.8</v>
      </c>
      <c r="C28" s="234">
        <f t="shared" si="3"/>
        <v>4.8</v>
      </c>
      <c r="D28" s="149">
        <v>4.8</v>
      </c>
      <c r="E28" s="149">
        <v>0</v>
      </c>
      <c r="F28" s="237">
        <v>0</v>
      </c>
      <c r="G28" s="237">
        <v>0</v>
      </c>
      <c r="H28" s="237">
        <v>0</v>
      </c>
      <c r="I28" s="237">
        <v>0</v>
      </c>
      <c r="J28" s="245">
        <v>0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5" customHeight="1" spans="1:248">
      <c r="A29" s="236" t="s">
        <v>156</v>
      </c>
      <c r="B29" s="234">
        <f t="shared" si="0"/>
        <v>13.54</v>
      </c>
      <c r="C29" s="234">
        <f t="shared" si="3"/>
        <v>13.54</v>
      </c>
      <c r="D29" s="149">
        <v>13.54</v>
      </c>
      <c r="E29" s="149"/>
      <c r="F29" s="237"/>
      <c r="G29" s="237"/>
      <c r="H29" s="237"/>
      <c r="I29" s="237"/>
      <c r="J29" s="245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5" customHeight="1" spans="1:248">
      <c r="A30" s="236" t="s">
        <v>157</v>
      </c>
      <c r="B30" s="234">
        <f t="shared" si="0"/>
        <v>0</v>
      </c>
      <c r="C30" s="234">
        <f t="shared" si="3"/>
        <v>0</v>
      </c>
      <c r="D30" s="149"/>
      <c r="E30" s="149"/>
      <c r="F30" s="237"/>
      <c r="G30" s="237"/>
      <c r="H30" s="237"/>
      <c r="I30" s="237"/>
      <c r="J30" s="245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5" customHeight="1" spans="1:248">
      <c r="A31" s="236" t="s">
        <v>158</v>
      </c>
      <c r="B31" s="234">
        <f t="shared" si="0"/>
        <v>0.7</v>
      </c>
      <c r="C31" s="234">
        <f t="shared" si="3"/>
        <v>0.7</v>
      </c>
      <c r="D31" s="149">
        <v>0.7</v>
      </c>
      <c r="E31" s="149">
        <v>0</v>
      </c>
      <c r="F31" s="237">
        <v>0</v>
      </c>
      <c r="G31" s="237">
        <v>0</v>
      </c>
      <c r="H31" s="237">
        <v>0</v>
      </c>
      <c r="I31" s="237">
        <v>0</v>
      </c>
      <c r="J31" s="245">
        <v>0</v>
      </c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5" customHeight="1" spans="1:248">
      <c r="A32" s="238" t="s">
        <v>85</v>
      </c>
      <c r="B32" s="234">
        <f t="shared" si="0"/>
        <v>0</v>
      </c>
      <c r="C32" s="234">
        <f t="shared" si="3"/>
        <v>0</v>
      </c>
      <c r="D32" s="149"/>
      <c r="E32" s="149"/>
      <c r="F32" s="237"/>
      <c r="G32" s="237"/>
      <c r="H32" s="237"/>
      <c r="I32" s="237"/>
      <c r="J32" s="245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5" customHeight="1" spans="1:248">
      <c r="A33" s="238" t="s">
        <v>87</v>
      </c>
      <c r="B33" s="234">
        <f t="shared" si="0"/>
        <v>5</v>
      </c>
      <c r="C33" s="234">
        <f t="shared" si="3"/>
        <v>5</v>
      </c>
      <c r="D33" s="149">
        <v>5</v>
      </c>
      <c r="E33" s="149"/>
      <c r="F33" s="237"/>
      <c r="G33" s="237"/>
      <c r="H33" s="237"/>
      <c r="I33" s="237"/>
      <c r="J33" s="24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5" customHeight="1" spans="1:248">
      <c r="A34" s="238" t="s">
        <v>159</v>
      </c>
      <c r="B34" s="234">
        <f t="shared" si="0"/>
        <v>0</v>
      </c>
      <c r="C34" s="234">
        <f t="shared" si="3"/>
        <v>0</v>
      </c>
      <c r="D34" s="149"/>
      <c r="E34" s="149"/>
      <c r="F34" s="237"/>
      <c r="G34" s="237"/>
      <c r="H34" s="237"/>
      <c r="I34" s="237"/>
      <c r="J34" s="245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5" customHeight="1" spans="1:248">
      <c r="A35" s="238" t="s">
        <v>80</v>
      </c>
      <c r="B35" s="234">
        <f t="shared" si="0"/>
        <v>0</v>
      </c>
      <c r="C35" s="234">
        <f t="shared" si="3"/>
        <v>0</v>
      </c>
      <c r="D35" s="149"/>
      <c r="E35" s="149">
        <v>0</v>
      </c>
      <c r="F35" s="237">
        <v>0</v>
      </c>
      <c r="G35" s="237">
        <v>0</v>
      </c>
      <c r="H35" s="237">
        <v>0</v>
      </c>
      <c r="I35" s="237">
        <v>0</v>
      </c>
      <c r="J35" s="245">
        <v>0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5" customHeight="1" spans="1:248">
      <c r="A36" s="238" t="s">
        <v>81</v>
      </c>
      <c r="B36" s="234">
        <f t="shared" si="0"/>
        <v>0</v>
      </c>
      <c r="C36" s="234">
        <f t="shared" si="3"/>
        <v>0</v>
      </c>
      <c r="D36" s="149"/>
      <c r="E36" s="149">
        <v>0</v>
      </c>
      <c r="F36" s="237">
        <v>0</v>
      </c>
      <c r="G36" s="237">
        <v>0</v>
      </c>
      <c r="H36" s="237">
        <v>0</v>
      </c>
      <c r="I36" s="237">
        <v>0</v>
      </c>
      <c r="J36" s="245">
        <v>0</v>
      </c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5" customHeight="1" spans="1:248">
      <c r="A37" s="238" t="s">
        <v>160</v>
      </c>
      <c r="B37" s="234">
        <f t="shared" si="0"/>
        <v>0</v>
      </c>
      <c r="C37" s="234">
        <f t="shared" si="3"/>
        <v>0</v>
      </c>
      <c r="D37" s="149"/>
      <c r="E37" s="149"/>
      <c r="F37" s="237"/>
      <c r="G37" s="237"/>
      <c r="H37" s="237"/>
      <c r="I37" s="237"/>
      <c r="J37" s="245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5" customHeight="1" spans="1:248">
      <c r="A38" s="238" t="s">
        <v>84</v>
      </c>
      <c r="B38" s="234">
        <f t="shared" si="0"/>
        <v>0</v>
      </c>
      <c r="C38" s="234">
        <f t="shared" si="3"/>
        <v>0</v>
      </c>
      <c r="D38" s="149"/>
      <c r="E38" s="149"/>
      <c r="F38" s="237"/>
      <c r="G38" s="237"/>
      <c r="H38" s="237"/>
      <c r="I38" s="237"/>
      <c r="J38" s="245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5" customHeight="1" spans="1:248">
      <c r="A39" s="238" t="s">
        <v>161</v>
      </c>
      <c r="B39" s="234">
        <f t="shared" si="0"/>
        <v>0</v>
      </c>
      <c r="C39" s="234">
        <f t="shared" si="3"/>
        <v>0</v>
      </c>
      <c r="D39" s="149"/>
      <c r="E39" s="149"/>
      <c r="F39" s="237"/>
      <c r="G39" s="237"/>
      <c r="H39" s="237"/>
      <c r="I39" s="237"/>
      <c r="J39" s="245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5" customHeight="1" spans="1:248">
      <c r="A40" s="238" t="s">
        <v>162</v>
      </c>
      <c r="B40" s="234">
        <f t="shared" si="0"/>
        <v>0</v>
      </c>
      <c r="C40" s="234">
        <f t="shared" si="3"/>
        <v>0</v>
      </c>
      <c r="D40" s="149"/>
      <c r="E40" s="149"/>
      <c r="F40" s="237"/>
      <c r="G40" s="237"/>
      <c r="H40" s="237"/>
      <c r="I40" s="237"/>
      <c r="J40" s="245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5" customHeight="1" spans="1:248">
      <c r="A41" s="238" t="s">
        <v>163</v>
      </c>
      <c r="B41" s="234">
        <f t="shared" si="0"/>
        <v>0</v>
      </c>
      <c r="C41" s="234">
        <f t="shared" si="3"/>
        <v>0</v>
      </c>
      <c r="D41" s="149"/>
      <c r="E41" s="149"/>
      <c r="F41" s="237"/>
      <c r="G41" s="237"/>
      <c r="H41" s="237"/>
      <c r="I41" s="237"/>
      <c r="J41" s="245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5" customHeight="1" spans="1:248">
      <c r="A42" s="238" t="s">
        <v>164</v>
      </c>
      <c r="B42" s="234">
        <f t="shared" si="0"/>
        <v>9</v>
      </c>
      <c r="C42" s="234">
        <f t="shared" si="3"/>
        <v>9</v>
      </c>
      <c r="D42" s="149">
        <v>9</v>
      </c>
      <c r="E42" s="149"/>
      <c r="F42" s="237"/>
      <c r="G42" s="237"/>
      <c r="H42" s="237"/>
      <c r="I42" s="237"/>
      <c r="J42" s="245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5" customHeight="1" spans="1:248">
      <c r="A43" s="238" t="s">
        <v>83</v>
      </c>
      <c r="B43" s="234">
        <f t="shared" si="0"/>
        <v>0</v>
      </c>
      <c r="C43" s="234">
        <f t="shared" si="3"/>
        <v>0</v>
      </c>
      <c r="D43" s="149"/>
      <c r="E43" s="149"/>
      <c r="F43" s="237"/>
      <c r="G43" s="237"/>
      <c r="H43" s="237"/>
      <c r="I43" s="237"/>
      <c r="J43" s="245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5" customHeight="1" spans="1:248">
      <c r="A44" s="238" t="s">
        <v>165</v>
      </c>
      <c r="B44" s="234">
        <f t="shared" si="0"/>
        <v>3.91</v>
      </c>
      <c r="C44" s="234">
        <f t="shared" si="3"/>
        <v>3.91</v>
      </c>
      <c r="D44" s="149">
        <v>3.91</v>
      </c>
      <c r="E44" s="149"/>
      <c r="F44" s="237"/>
      <c r="G44" s="237"/>
      <c r="H44" s="237"/>
      <c r="I44" s="237"/>
      <c r="J44" s="245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5" customHeight="1" spans="1:248">
      <c r="A45" s="238" t="s">
        <v>160</v>
      </c>
      <c r="B45" s="234">
        <f t="shared" si="0"/>
        <v>0</v>
      </c>
      <c r="C45" s="234">
        <f t="shared" si="3"/>
        <v>0</v>
      </c>
      <c r="D45" s="149"/>
      <c r="E45" s="149">
        <v>0</v>
      </c>
      <c r="F45" s="237">
        <v>0</v>
      </c>
      <c r="G45" s="237">
        <v>0</v>
      </c>
      <c r="H45" s="237">
        <v>0</v>
      </c>
      <c r="I45" s="237">
        <v>0</v>
      </c>
      <c r="J45" s="245"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5" customHeight="1" spans="1:248">
      <c r="A46" s="238" t="s">
        <v>86</v>
      </c>
      <c r="B46" s="234">
        <f t="shared" si="0"/>
        <v>6</v>
      </c>
      <c r="C46" s="234">
        <f t="shared" si="3"/>
        <v>6</v>
      </c>
      <c r="D46" s="149">
        <v>6</v>
      </c>
      <c r="E46" s="149"/>
      <c r="F46" s="237"/>
      <c r="G46" s="237"/>
      <c r="H46" s="237"/>
      <c r="I46" s="237"/>
      <c r="J46" s="245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5" customHeight="1" spans="1:248">
      <c r="A47" s="238" t="s">
        <v>166</v>
      </c>
      <c r="B47" s="234">
        <f t="shared" si="0"/>
        <v>7.55</v>
      </c>
      <c r="C47" s="234">
        <f t="shared" si="3"/>
        <v>7.55</v>
      </c>
      <c r="D47" s="149">
        <v>7.55</v>
      </c>
      <c r="E47" s="149">
        <v>0</v>
      </c>
      <c r="F47" s="237">
        <v>0</v>
      </c>
      <c r="G47" s="237">
        <v>0</v>
      </c>
      <c r="H47" s="237">
        <v>0</v>
      </c>
      <c r="I47" s="237">
        <v>0</v>
      </c>
      <c r="J47" s="245">
        <v>0</v>
      </c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5" customHeight="1" spans="1:248">
      <c r="A48" s="236" t="s">
        <v>167</v>
      </c>
      <c r="B48" s="234">
        <f t="shared" si="0"/>
        <v>0</v>
      </c>
      <c r="C48" s="234">
        <f t="shared" si="3"/>
        <v>0</v>
      </c>
      <c r="D48" s="149"/>
      <c r="E48" s="149"/>
      <c r="F48" s="237"/>
      <c r="G48" s="237"/>
      <c r="H48" s="237"/>
      <c r="I48" s="237"/>
      <c r="J48" s="245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5" customHeight="1" spans="1:248">
      <c r="A49" s="236" t="s">
        <v>88</v>
      </c>
      <c r="B49" s="234">
        <f t="shared" si="0"/>
        <v>35.32</v>
      </c>
      <c r="C49" s="234">
        <f t="shared" si="3"/>
        <v>35.32</v>
      </c>
      <c r="D49" s="149">
        <v>35.32</v>
      </c>
      <c r="E49" s="149">
        <v>0</v>
      </c>
      <c r="F49" s="237">
        <v>0</v>
      </c>
      <c r="G49" s="237">
        <v>0</v>
      </c>
      <c r="H49" s="237">
        <v>0</v>
      </c>
      <c r="I49" s="237">
        <v>0</v>
      </c>
      <c r="J49" s="245"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5" customHeight="1" spans="1:248">
      <c r="A50" s="145" t="s">
        <v>89</v>
      </c>
      <c r="B50" s="234">
        <f t="shared" si="0"/>
        <v>5.05</v>
      </c>
      <c r="C50" s="234">
        <f t="shared" si="3"/>
        <v>5.05</v>
      </c>
      <c r="D50" s="235">
        <f>SUM(D51:D67)</f>
        <v>5.05</v>
      </c>
      <c r="E50" s="235">
        <f t="shared" ref="E50:J50" si="5">SUM(E51:E67)</f>
        <v>0</v>
      </c>
      <c r="F50" s="235">
        <f t="shared" si="5"/>
        <v>0</v>
      </c>
      <c r="G50" s="235">
        <f t="shared" si="5"/>
        <v>0</v>
      </c>
      <c r="H50" s="235">
        <f t="shared" si="5"/>
        <v>0</v>
      </c>
      <c r="I50" s="235">
        <f t="shared" si="5"/>
        <v>0</v>
      </c>
      <c r="J50" s="235">
        <f t="shared" si="5"/>
        <v>0</v>
      </c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5" customHeight="1" spans="1:248">
      <c r="A51" s="239" t="s">
        <v>168</v>
      </c>
      <c r="B51" s="234">
        <f t="shared" si="0"/>
        <v>0</v>
      </c>
      <c r="C51" s="234">
        <f t="shared" si="3"/>
        <v>0</v>
      </c>
      <c r="D51" s="149"/>
      <c r="E51" s="149"/>
      <c r="F51" s="237"/>
      <c r="G51" s="237"/>
      <c r="H51" s="237"/>
      <c r="I51" s="237"/>
      <c r="J51" s="245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5" customHeight="1" spans="1:248">
      <c r="A52" s="239" t="s">
        <v>169</v>
      </c>
      <c r="B52" s="234">
        <f t="shared" si="0"/>
        <v>2.2</v>
      </c>
      <c r="C52" s="234">
        <f t="shared" si="3"/>
        <v>2.2</v>
      </c>
      <c r="D52" s="149">
        <v>2.2</v>
      </c>
      <c r="E52" s="149">
        <v>0</v>
      </c>
      <c r="F52" s="237">
        <v>0</v>
      </c>
      <c r="G52" s="237">
        <v>0</v>
      </c>
      <c r="H52" s="237">
        <v>0</v>
      </c>
      <c r="I52" s="237">
        <v>0</v>
      </c>
      <c r="J52" s="245"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5" customHeight="1" spans="1:248">
      <c r="A53" s="239" t="s">
        <v>170</v>
      </c>
      <c r="B53" s="234">
        <f t="shared" si="0"/>
        <v>0</v>
      </c>
      <c r="C53" s="234">
        <f t="shared" si="3"/>
        <v>0</v>
      </c>
      <c r="D53" s="149"/>
      <c r="E53" s="149"/>
      <c r="F53" s="237"/>
      <c r="G53" s="237"/>
      <c r="H53" s="237"/>
      <c r="I53" s="237"/>
      <c r="J53" s="245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5" customHeight="1" spans="1:248">
      <c r="A54" s="240" t="s">
        <v>171</v>
      </c>
      <c r="B54" s="234">
        <f t="shared" si="0"/>
        <v>0</v>
      </c>
      <c r="C54" s="234">
        <f t="shared" si="3"/>
        <v>0</v>
      </c>
      <c r="D54" s="149"/>
      <c r="E54" s="149">
        <v>0</v>
      </c>
      <c r="F54" s="237">
        <v>0</v>
      </c>
      <c r="G54" s="237">
        <v>0</v>
      </c>
      <c r="H54" s="237">
        <v>0</v>
      </c>
      <c r="I54" s="237">
        <v>0</v>
      </c>
      <c r="J54" s="245">
        <v>0</v>
      </c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5" customHeight="1" spans="1:248">
      <c r="A55" s="240" t="s">
        <v>172</v>
      </c>
      <c r="B55" s="234">
        <f t="shared" si="0"/>
        <v>2.16</v>
      </c>
      <c r="C55" s="234">
        <f t="shared" si="3"/>
        <v>2.16</v>
      </c>
      <c r="D55" s="149">
        <v>2.16</v>
      </c>
      <c r="E55" s="149"/>
      <c r="F55" s="237"/>
      <c r="G55" s="237"/>
      <c r="H55" s="237"/>
      <c r="I55" s="237"/>
      <c r="J55" s="245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5" customHeight="1" spans="1:248">
      <c r="A56" s="240" t="s">
        <v>173</v>
      </c>
      <c r="B56" s="234">
        <f t="shared" si="0"/>
        <v>0</v>
      </c>
      <c r="C56" s="234">
        <f t="shared" si="3"/>
        <v>0</v>
      </c>
      <c r="D56" s="149"/>
      <c r="E56" s="149"/>
      <c r="F56" s="237"/>
      <c r="G56" s="237"/>
      <c r="H56" s="237"/>
      <c r="I56" s="237"/>
      <c r="J56" s="245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5" customHeight="1" spans="1:248">
      <c r="A57" s="240" t="s">
        <v>174</v>
      </c>
      <c r="B57" s="234">
        <f t="shared" si="0"/>
        <v>0</v>
      </c>
      <c r="C57" s="234">
        <f t="shared" si="3"/>
        <v>0</v>
      </c>
      <c r="D57" s="149"/>
      <c r="E57" s="149">
        <v>0</v>
      </c>
      <c r="F57" s="237">
        <v>0</v>
      </c>
      <c r="G57" s="237">
        <v>0</v>
      </c>
      <c r="H57" s="237">
        <v>0</v>
      </c>
      <c r="I57" s="237">
        <v>0</v>
      </c>
      <c r="J57" s="245">
        <v>0</v>
      </c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5" customHeight="1" spans="1:248">
      <c r="A58" s="240" t="s">
        <v>91</v>
      </c>
      <c r="B58" s="234">
        <f t="shared" si="0"/>
        <v>0</v>
      </c>
      <c r="C58" s="234">
        <f t="shared" si="3"/>
        <v>0</v>
      </c>
      <c r="D58" s="149"/>
      <c r="E58" s="149">
        <v>0</v>
      </c>
      <c r="F58" s="237">
        <v>0</v>
      </c>
      <c r="G58" s="237">
        <v>0</v>
      </c>
      <c r="H58" s="237">
        <v>0</v>
      </c>
      <c r="I58" s="237">
        <v>0</v>
      </c>
      <c r="J58" s="245">
        <v>0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5" customHeight="1" spans="1:10">
      <c r="A59" s="240" t="s">
        <v>175</v>
      </c>
      <c r="B59" s="234">
        <f t="shared" si="0"/>
        <v>0.11</v>
      </c>
      <c r="C59" s="234">
        <f t="shared" si="3"/>
        <v>0.11</v>
      </c>
      <c r="D59" s="149">
        <v>0.11</v>
      </c>
      <c r="E59" s="149">
        <v>0</v>
      </c>
      <c r="F59" s="237">
        <v>0</v>
      </c>
      <c r="G59" s="237">
        <v>0</v>
      </c>
      <c r="H59" s="237">
        <v>0</v>
      </c>
      <c r="I59" s="237">
        <v>0</v>
      </c>
      <c r="J59" s="245">
        <v>0</v>
      </c>
    </row>
    <row r="60" ht="15" customHeight="1" spans="1:10">
      <c r="A60" s="240" t="s">
        <v>92</v>
      </c>
      <c r="B60" s="234">
        <f t="shared" si="0"/>
        <v>0</v>
      </c>
      <c r="C60" s="234">
        <f t="shared" si="3"/>
        <v>0</v>
      </c>
      <c r="D60" s="149"/>
      <c r="E60" s="149">
        <v>0</v>
      </c>
      <c r="F60" s="237">
        <v>0</v>
      </c>
      <c r="G60" s="237">
        <v>0</v>
      </c>
      <c r="H60" s="237">
        <v>0</v>
      </c>
      <c r="I60" s="237">
        <v>0</v>
      </c>
      <c r="J60" s="245">
        <v>0</v>
      </c>
    </row>
    <row r="61" ht="15" customHeight="1" spans="1:10">
      <c r="A61" s="240" t="s">
        <v>176</v>
      </c>
      <c r="B61" s="234">
        <f t="shared" si="0"/>
        <v>0</v>
      </c>
      <c r="C61" s="234">
        <f t="shared" si="3"/>
        <v>0</v>
      </c>
      <c r="D61" s="149"/>
      <c r="E61" s="149"/>
      <c r="F61" s="237"/>
      <c r="G61" s="237"/>
      <c r="H61" s="237"/>
      <c r="I61" s="237"/>
      <c r="J61" s="245"/>
    </row>
    <row r="62" ht="15" customHeight="1" spans="1:10">
      <c r="A62" s="240" t="s">
        <v>177</v>
      </c>
      <c r="B62" s="234">
        <f t="shared" si="0"/>
        <v>0.58</v>
      </c>
      <c r="C62" s="234">
        <f t="shared" si="3"/>
        <v>0.58</v>
      </c>
      <c r="D62" s="149">
        <v>0.58</v>
      </c>
      <c r="E62" s="149">
        <v>0</v>
      </c>
      <c r="F62" s="237">
        <v>0</v>
      </c>
      <c r="G62" s="237">
        <v>0</v>
      </c>
      <c r="H62" s="237">
        <v>0</v>
      </c>
      <c r="I62" s="237">
        <v>0</v>
      </c>
      <c r="J62" s="245">
        <v>0</v>
      </c>
    </row>
    <row r="63" customHeight="1" spans="1:10">
      <c r="A63" s="241" t="s">
        <v>120</v>
      </c>
      <c r="B63" s="234">
        <f t="shared" si="0"/>
        <v>0</v>
      </c>
      <c r="C63" s="234">
        <f t="shared" si="3"/>
        <v>0</v>
      </c>
      <c r="D63" s="149"/>
      <c r="E63" s="149">
        <v>0</v>
      </c>
      <c r="F63" s="237">
        <v>0</v>
      </c>
      <c r="G63" s="237">
        <v>0</v>
      </c>
      <c r="H63" s="237">
        <v>0</v>
      </c>
      <c r="I63" s="237">
        <v>0</v>
      </c>
      <c r="J63" s="245">
        <v>0</v>
      </c>
    </row>
    <row r="64" customHeight="1" spans="1:10">
      <c r="A64" s="239" t="s">
        <v>121</v>
      </c>
      <c r="B64" s="234">
        <f t="shared" si="0"/>
        <v>0</v>
      </c>
      <c r="C64" s="234">
        <f t="shared" si="3"/>
        <v>0</v>
      </c>
      <c r="D64" s="149"/>
      <c r="E64" s="149">
        <v>0</v>
      </c>
      <c r="F64" s="237">
        <v>0</v>
      </c>
      <c r="G64" s="237">
        <v>0</v>
      </c>
      <c r="H64" s="237">
        <v>0</v>
      </c>
      <c r="I64" s="237">
        <v>0</v>
      </c>
      <c r="J64" s="245">
        <v>0</v>
      </c>
    </row>
    <row r="65" customHeight="1" spans="1:10">
      <c r="A65" s="240" t="s">
        <v>122</v>
      </c>
      <c r="B65" s="234">
        <f t="shared" si="0"/>
        <v>0</v>
      </c>
      <c r="C65" s="234">
        <f t="shared" si="3"/>
        <v>0</v>
      </c>
      <c r="D65" s="149"/>
      <c r="E65" s="149">
        <v>0</v>
      </c>
      <c r="F65" s="237">
        <v>0</v>
      </c>
      <c r="G65" s="237">
        <v>0</v>
      </c>
      <c r="H65" s="237">
        <v>0</v>
      </c>
      <c r="I65" s="237">
        <v>0</v>
      </c>
      <c r="J65" s="245">
        <v>0</v>
      </c>
    </row>
    <row r="66" customHeight="1" spans="1:10">
      <c r="A66" s="240" t="s">
        <v>178</v>
      </c>
      <c r="B66" s="234">
        <f t="shared" si="0"/>
        <v>0</v>
      </c>
      <c r="C66" s="234">
        <f t="shared" si="3"/>
        <v>0</v>
      </c>
      <c r="D66" s="149"/>
      <c r="E66" s="149">
        <v>0</v>
      </c>
      <c r="F66" s="237">
        <v>0</v>
      </c>
      <c r="G66" s="237">
        <v>0</v>
      </c>
      <c r="H66" s="237">
        <v>0</v>
      </c>
      <c r="I66" s="237">
        <v>0</v>
      </c>
      <c r="J66" s="245">
        <v>0</v>
      </c>
    </row>
    <row r="67" customHeight="1" spans="1:10">
      <c r="A67" s="240" t="s">
        <v>179</v>
      </c>
      <c r="B67" s="234">
        <f t="shared" si="0"/>
        <v>0</v>
      </c>
      <c r="C67" s="234">
        <f t="shared" si="3"/>
        <v>0</v>
      </c>
      <c r="D67" s="149"/>
      <c r="E67" s="149">
        <v>0</v>
      </c>
      <c r="F67" s="237">
        <v>0</v>
      </c>
      <c r="G67" s="237">
        <v>0</v>
      </c>
      <c r="H67" s="237">
        <v>0</v>
      </c>
      <c r="I67" s="237">
        <v>0</v>
      </c>
      <c r="J67" s="245">
        <v>0</v>
      </c>
    </row>
    <row r="68" customHeight="1" spans="1:10">
      <c r="A68" s="241" t="s">
        <v>180</v>
      </c>
      <c r="B68" s="234">
        <f t="shared" si="0"/>
        <v>0</v>
      </c>
      <c r="C68" s="234">
        <f t="shared" si="3"/>
        <v>0</v>
      </c>
      <c r="D68" s="235">
        <f>SUM(D69:D80)</f>
        <v>0</v>
      </c>
      <c r="E68" s="235">
        <f t="shared" ref="E68:J68" si="6">SUM(E69:E80)</f>
        <v>0</v>
      </c>
      <c r="F68" s="235">
        <f t="shared" si="6"/>
        <v>0</v>
      </c>
      <c r="G68" s="235">
        <f t="shared" si="6"/>
        <v>0</v>
      </c>
      <c r="H68" s="235">
        <f t="shared" si="6"/>
        <v>0</v>
      </c>
      <c r="I68" s="235">
        <f t="shared" si="6"/>
        <v>0</v>
      </c>
      <c r="J68" s="235">
        <f t="shared" si="6"/>
        <v>0</v>
      </c>
    </row>
    <row r="69" customHeight="1" spans="1:10">
      <c r="A69" s="239" t="s">
        <v>181</v>
      </c>
      <c r="B69" s="234">
        <f t="shared" si="0"/>
        <v>0</v>
      </c>
      <c r="C69" s="234">
        <f t="shared" si="3"/>
        <v>0</v>
      </c>
      <c r="D69" s="149"/>
      <c r="E69" s="149">
        <v>0</v>
      </c>
      <c r="F69" s="237">
        <v>0</v>
      </c>
      <c r="G69" s="237">
        <v>0</v>
      </c>
      <c r="H69" s="237">
        <v>0</v>
      </c>
      <c r="I69" s="237">
        <v>0</v>
      </c>
      <c r="J69" s="245">
        <v>0</v>
      </c>
    </row>
    <row r="70" customHeight="1" spans="1:10">
      <c r="A70" s="239" t="s">
        <v>182</v>
      </c>
      <c r="B70" s="234">
        <f t="shared" si="0"/>
        <v>0</v>
      </c>
      <c r="C70" s="234">
        <f t="shared" si="3"/>
        <v>0</v>
      </c>
      <c r="D70" s="149"/>
      <c r="E70" s="149">
        <v>0</v>
      </c>
      <c r="F70" s="237">
        <v>0</v>
      </c>
      <c r="G70" s="237">
        <v>0</v>
      </c>
      <c r="H70" s="237">
        <v>0</v>
      </c>
      <c r="I70" s="237">
        <v>0</v>
      </c>
      <c r="J70" s="245">
        <v>0</v>
      </c>
    </row>
    <row r="71" customHeight="1" spans="1:10">
      <c r="A71" s="239" t="s">
        <v>183</v>
      </c>
      <c r="B71" s="234">
        <f t="shared" si="0"/>
        <v>0</v>
      </c>
      <c r="C71" s="234">
        <f t="shared" si="3"/>
        <v>0</v>
      </c>
      <c r="D71" s="149"/>
      <c r="E71" s="149">
        <v>0</v>
      </c>
      <c r="F71" s="237">
        <v>0</v>
      </c>
      <c r="G71" s="237">
        <v>0</v>
      </c>
      <c r="H71" s="237">
        <v>0</v>
      </c>
      <c r="I71" s="237">
        <v>0</v>
      </c>
      <c r="J71" s="245">
        <v>0</v>
      </c>
    </row>
    <row r="72" customHeight="1" spans="1:10">
      <c r="A72" s="239" t="s">
        <v>97</v>
      </c>
      <c r="B72" s="234">
        <f t="shared" ref="B72:B111" si="7">SUM(C72,H72:J72)</f>
        <v>0</v>
      </c>
      <c r="C72" s="234">
        <f t="shared" si="3"/>
        <v>0</v>
      </c>
      <c r="D72" s="149"/>
      <c r="E72" s="149">
        <v>0</v>
      </c>
      <c r="F72" s="237">
        <v>0</v>
      </c>
      <c r="G72" s="237">
        <v>0</v>
      </c>
      <c r="H72" s="237">
        <v>0</v>
      </c>
      <c r="I72" s="237">
        <v>0</v>
      </c>
      <c r="J72" s="245">
        <v>0</v>
      </c>
    </row>
    <row r="73" customHeight="1" spans="1:10">
      <c r="A73" s="239" t="s">
        <v>101</v>
      </c>
      <c r="B73" s="234">
        <f t="shared" si="7"/>
        <v>0</v>
      </c>
      <c r="C73" s="234">
        <f t="shared" si="3"/>
        <v>0</v>
      </c>
      <c r="D73" s="149"/>
      <c r="E73" s="149">
        <v>0</v>
      </c>
      <c r="F73" s="237">
        <v>0</v>
      </c>
      <c r="G73" s="237">
        <v>0</v>
      </c>
      <c r="H73" s="237">
        <v>0</v>
      </c>
      <c r="I73" s="237">
        <v>0</v>
      </c>
      <c r="J73" s="245">
        <v>0</v>
      </c>
    </row>
    <row r="74" customHeight="1" spans="1:10">
      <c r="A74" s="239" t="s">
        <v>184</v>
      </c>
      <c r="B74" s="234">
        <f t="shared" si="7"/>
        <v>0</v>
      </c>
      <c r="C74" s="234">
        <f t="shared" ref="C74:C111" si="8">SUM(D74:G74)</f>
        <v>0</v>
      </c>
      <c r="D74" s="149"/>
      <c r="E74" s="149">
        <v>0</v>
      </c>
      <c r="F74" s="237">
        <v>0</v>
      </c>
      <c r="G74" s="237">
        <v>0</v>
      </c>
      <c r="H74" s="237">
        <v>0</v>
      </c>
      <c r="I74" s="237">
        <v>0</v>
      </c>
      <c r="J74" s="245">
        <v>0</v>
      </c>
    </row>
    <row r="75" customHeight="1" spans="1:10">
      <c r="A75" s="239" t="s">
        <v>185</v>
      </c>
      <c r="B75" s="234">
        <f t="shared" si="7"/>
        <v>0</v>
      </c>
      <c r="C75" s="234">
        <f t="shared" si="8"/>
        <v>0</v>
      </c>
      <c r="D75" s="149"/>
      <c r="E75" s="149">
        <v>0</v>
      </c>
      <c r="F75" s="237">
        <v>0</v>
      </c>
      <c r="G75" s="237">
        <v>0</v>
      </c>
      <c r="H75" s="237">
        <v>0</v>
      </c>
      <c r="I75" s="237">
        <v>0</v>
      </c>
      <c r="J75" s="245">
        <v>0</v>
      </c>
    </row>
    <row r="76" customHeight="1" spans="1:10">
      <c r="A76" s="239" t="s">
        <v>98</v>
      </c>
      <c r="B76" s="234">
        <f t="shared" si="7"/>
        <v>0</v>
      </c>
      <c r="C76" s="234">
        <f t="shared" si="8"/>
        <v>0</v>
      </c>
      <c r="D76" s="149"/>
      <c r="E76" s="149">
        <v>0</v>
      </c>
      <c r="F76" s="237">
        <v>0</v>
      </c>
      <c r="G76" s="237">
        <v>0</v>
      </c>
      <c r="H76" s="237">
        <v>0</v>
      </c>
      <c r="I76" s="237">
        <v>0</v>
      </c>
      <c r="J76" s="245"/>
    </row>
    <row r="77" customHeight="1" spans="1:10">
      <c r="A77" s="239" t="s">
        <v>186</v>
      </c>
      <c r="B77" s="234">
        <f t="shared" si="7"/>
        <v>0</v>
      </c>
      <c r="C77" s="234">
        <f t="shared" si="8"/>
        <v>0</v>
      </c>
      <c r="D77" s="149"/>
      <c r="E77" s="149">
        <v>0</v>
      </c>
      <c r="F77" s="237">
        <v>0</v>
      </c>
      <c r="G77" s="237">
        <v>0</v>
      </c>
      <c r="H77" s="237">
        <v>0</v>
      </c>
      <c r="I77" s="237">
        <v>0</v>
      </c>
      <c r="J77" s="245">
        <v>0</v>
      </c>
    </row>
    <row r="78" customHeight="1" spans="1:10">
      <c r="A78" s="239" t="s">
        <v>187</v>
      </c>
      <c r="B78" s="234">
        <f t="shared" si="7"/>
        <v>0</v>
      </c>
      <c r="C78" s="234">
        <f t="shared" si="8"/>
        <v>0</v>
      </c>
      <c r="D78" s="149"/>
      <c r="E78" s="149">
        <v>0</v>
      </c>
      <c r="F78" s="237">
        <v>0</v>
      </c>
      <c r="G78" s="237">
        <v>0</v>
      </c>
      <c r="H78" s="237">
        <v>0</v>
      </c>
      <c r="I78" s="237">
        <v>0</v>
      </c>
      <c r="J78" s="245">
        <v>0</v>
      </c>
    </row>
    <row r="79" customHeight="1" spans="1:10">
      <c r="A79" s="239" t="s">
        <v>188</v>
      </c>
      <c r="B79" s="234">
        <f t="shared" si="7"/>
        <v>0</v>
      </c>
      <c r="C79" s="234">
        <f t="shared" si="8"/>
        <v>0</v>
      </c>
      <c r="D79" s="149"/>
      <c r="E79" s="149">
        <v>0</v>
      </c>
      <c r="F79" s="237">
        <v>0</v>
      </c>
      <c r="G79" s="237">
        <v>0</v>
      </c>
      <c r="H79" s="237">
        <v>0</v>
      </c>
      <c r="I79" s="237">
        <v>0</v>
      </c>
      <c r="J79" s="245">
        <v>0</v>
      </c>
    </row>
    <row r="80" customHeight="1" spans="1:10">
      <c r="A80" s="246" t="s">
        <v>104</v>
      </c>
      <c r="B80" s="234">
        <f t="shared" si="7"/>
        <v>0</v>
      </c>
      <c r="C80" s="234">
        <f t="shared" si="8"/>
        <v>0</v>
      </c>
      <c r="D80" s="149"/>
      <c r="E80" s="149">
        <v>0</v>
      </c>
      <c r="F80" s="237">
        <v>0</v>
      </c>
      <c r="G80" s="237">
        <v>0</v>
      </c>
      <c r="H80" s="237">
        <v>0</v>
      </c>
      <c r="I80" s="237">
        <v>0</v>
      </c>
      <c r="J80" s="245">
        <v>0</v>
      </c>
    </row>
    <row r="81" customHeight="1" spans="1:10">
      <c r="A81" s="241" t="s">
        <v>189</v>
      </c>
      <c r="B81" s="234">
        <f t="shared" si="7"/>
        <v>0</v>
      </c>
      <c r="C81" s="234">
        <f t="shared" si="8"/>
        <v>0</v>
      </c>
      <c r="D81" s="235">
        <f>SUM(D82:D97)</f>
        <v>0</v>
      </c>
      <c r="E81" s="235">
        <f t="shared" ref="E81:J81" si="9">SUM(E82:E97)</f>
        <v>0</v>
      </c>
      <c r="F81" s="235">
        <f t="shared" si="9"/>
        <v>0</v>
      </c>
      <c r="G81" s="235">
        <f t="shared" si="9"/>
        <v>0</v>
      </c>
      <c r="H81" s="235">
        <f t="shared" si="9"/>
        <v>0</v>
      </c>
      <c r="I81" s="235">
        <f t="shared" si="9"/>
        <v>0</v>
      </c>
      <c r="J81" s="235">
        <f t="shared" si="9"/>
        <v>0</v>
      </c>
    </row>
    <row r="82" customHeight="1" spans="1:10">
      <c r="A82" s="239" t="s">
        <v>181</v>
      </c>
      <c r="B82" s="234">
        <f t="shared" si="7"/>
        <v>0</v>
      </c>
      <c r="C82" s="234">
        <f t="shared" si="8"/>
        <v>0</v>
      </c>
      <c r="D82" s="149"/>
      <c r="E82" s="149"/>
      <c r="F82" s="237"/>
      <c r="G82" s="237"/>
      <c r="H82" s="237"/>
      <c r="I82" s="237"/>
      <c r="J82" s="245"/>
    </row>
    <row r="83" customHeight="1" spans="1:10">
      <c r="A83" s="239" t="s">
        <v>182</v>
      </c>
      <c r="B83" s="234">
        <f t="shared" si="7"/>
        <v>0</v>
      </c>
      <c r="C83" s="234">
        <f t="shared" si="8"/>
        <v>0</v>
      </c>
      <c r="D83" s="149"/>
      <c r="E83" s="149"/>
      <c r="F83" s="237"/>
      <c r="G83" s="237"/>
      <c r="H83" s="237"/>
      <c r="I83" s="237"/>
      <c r="J83" s="245"/>
    </row>
    <row r="84" customHeight="1" spans="1:10">
      <c r="A84" s="239" t="s">
        <v>183</v>
      </c>
      <c r="B84" s="234">
        <f t="shared" si="7"/>
        <v>0</v>
      </c>
      <c r="C84" s="234">
        <f t="shared" si="8"/>
        <v>0</v>
      </c>
      <c r="D84" s="149"/>
      <c r="E84" s="149"/>
      <c r="F84" s="237"/>
      <c r="G84" s="237"/>
      <c r="H84" s="237"/>
      <c r="I84" s="237"/>
      <c r="J84" s="245"/>
    </row>
    <row r="85" customHeight="1" spans="1:10">
      <c r="A85" s="239" t="s">
        <v>97</v>
      </c>
      <c r="B85" s="234">
        <f t="shared" si="7"/>
        <v>0</v>
      </c>
      <c r="C85" s="234">
        <f t="shared" si="8"/>
        <v>0</v>
      </c>
      <c r="D85" s="149"/>
      <c r="E85" s="149"/>
      <c r="F85" s="237"/>
      <c r="G85" s="237"/>
      <c r="H85" s="237"/>
      <c r="I85" s="237"/>
      <c r="J85" s="245"/>
    </row>
    <row r="86" customHeight="1" spans="1:10">
      <c r="A86" s="239" t="s">
        <v>101</v>
      </c>
      <c r="B86" s="234">
        <f t="shared" si="7"/>
        <v>0</v>
      </c>
      <c r="C86" s="234">
        <f t="shared" si="8"/>
        <v>0</v>
      </c>
      <c r="D86" s="149"/>
      <c r="E86" s="149"/>
      <c r="F86" s="237"/>
      <c r="G86" s="237"/>
      <c r="H86" s="237"/>
      <c r="I86" s="237"/>
      <c r="J86" s="245"/>
    </row>
    <row r="87" customHeight="1" spans="1:10">
      <c r="A87" s="239" t="s">
        <v>184</v>
      </c>
      <c r="B87" s="234">
        <f t="shared" si="7"/>
        <v>0</v>
      </c>
      <c r="C87" s="234">
        <f t="shared" si="8"/>
        <v>0</v>
      </c>
      <c r="D87" s="149"/>
      <c r="E87" s="149"/>
      <c r="F87" s="237"/>
      <c r="G87" s="237"/>
      <c r="H87" s="237"/>
      <c r="I87" s="237"/>
      <c r="J87" s="245"/>
    </row>
    <row r="88" customHeight="1" spans="1:10">
      <c r="A88" s="239" t="s">
        <v>185</v>
      </c>
      <c r="B88" s="234">
        <f t="shared" si="7"/>
        <v>0</v>
      </c>
      <c r="C88" s="234">
        <f t="shared" si="8"/>
        <v>0</v>
      </c>
      <c r="D88" s="149"/>
      <c r="E88" s="149"/>
      <c r="F88" s="237"/>
      <c r="G88" s="237"/>
      <c r="H88" s="237"/>
      <c r="I88" s="237"/>
      <c r="J88" s="245"/>
    </row>
    <row r="89" customHeight="1" spans="1:10">
      <c r="A89" s="239" t="s">
        <v>190</v>
      </c>
      <c r="B89" s="234">
        <f t="shared" si="7"/>
        <v>0</v>
      </c>
      <c r="C89" s="234">
        <f t="shared" si="8"/>
        <v>0</v>
      </c>
      <c r="D89" s="149"/>
      <c r="E89" s="149"/>
      <c r="F89" s="237"/>
      <c r="G89" s="237"/>
      <c r="H89" s="237"/>
      <c r="I89" s="237"/>
      <c r="J89" s="245"/>
    </row>
    <row r="90" customHeight="1" spans="1:10">
      <c r="A90" s="239" t="s">
        <v>191</v>
      </c>
      <c r="B90" s="234">
        <f t="shared" si="7"/>
        <v>0</v>
      </c>
      <c r="C90" s="234">
        <f t="shared" si="8"/>
        <v>0</v>
      </c>
      <c r="D90" s="149"/>
      <c r="E90" s="149"/>
      <c r="F90" s="237"/>
      <c r="G90" s="237"/>
      <c r="H90" s="237"/>
      <c r="I90" s="237"/>
      <c r="J90" s="245"/>
    </row>
    <row r="91" customHeight="1" spans="1:10">
      <c r="A91" s="239" t="s">
        <v>192</v>
      </c>
      <c r="B91" s="234">
        <f t="shared" si="7"/>
        <v>0</v>
      </c>
      <c r="C91" s="234">
        <f t="shared" si="8"/>
        <v>0</v>
      </c>
      <c r="D91" s="149"/>
      <c r="E91" s="149"/>
      <c r="F91" s="237"/>
      <c r="G91" s="237"/>
      <c r="H91" s="237"/>
      <c r="I91" s="237"/>
      <c r="J91" s="245"/>
    </row>
    <row r="92" customHeight="1" spans="1:10">
      <c r="A92" s="239" t="s">
        <v>193</v>
      </c>
      <c r="B92" s="234">
        <f t="shared" si="7"/>
        <v>0</v>
      </c>
      <c r="C92" s="234">
        <f t="shared" si="8"/>
        <v>0</v>
      </c>
      <c r="D92" s="149"/>
      <c r="E92" s="149"/>
      <c r="F92" s="237"/>
      <c r="G92" s="237"/>
      <c r="H92" s="237"/>
      <c r="I92" s="237"/>
      <c r="J92" s="245"/>
    </row>
    <row r="93" customHeight="1" spans="1:10">
      <c r="A93" s="239" t="s">
        <v>98</v>
      </c>
      <c r="B93" s="234">
        <f t="shared" si="7"/>
        <v>0</v>
      </c>
      <c r="C93" s="234">
        <f t="shared" si="8"/>
        <v>0</v>
      </c>
      <c r="D93" s="149"/>
      <c r="E93" s="149"/>
      <c r="F93" s="237"/>
      <c r="G93" s="237"/>
      <c r="H93" s="237"/>
      <c r="I93" s="237"/>
      <c r="J93" s="245"/>
    </row>
    <row r="94" customHeight="1" spans="1:10">
      <c r="A94" s="239" t="s">
        <v>186</v>
      </c>
      <c r="B94" s="234">
        <f t="shared" si="7"/>
        <v>0</v>
      </c>
      <c r="C94" s="234">
        <f t="shared" si="8"/>
        <v>0</v>
      </c>
      <c r="D94" s="149"/>
      <c r="E94" s="149"/>
      <c r="F94" s="237"/>
      <c r="G94" s="237"/>
      <c r="H94" s="237"/>
      <c r="I94" s="237"/>
      <c r="J94" s="245"/>
    </row>
    <row r="95" customHeight="1" spans="1:10">
      <c r="A95" s="239" t="s">
        <v>187</v>
      </c>
      <c r="B95" s="234">
        <f t="shared" si="7"/>
        <v>0</v>
      </c>
      <c r="C95" s="234">
        <f t="shared" si="8"/>
        <v>0</v>
      </c>
      <c r="D95" s="149"/>
      <c r="E95" s="149"/>
      <c r="F95" s="237"/>
      <c r="G95" s="237"/>
      <c r="H95" s="237"/>
      <c r="I95" s="237"/>
      <c r="J95" s="245"/>
    </row>
    <row r="96" customHeight="1" spans="1:10">
      <c r="A96" s="239" t="s">
        <v>188</v>
      </c>
      <c r="B96" s="234">
        <f t="shared" si="7"/>
        <v>0</v>
      </c>
      <c r="C96" s="234">
        <f t="shared" si="8"/>
        <v>0</v>
      </c>
      <c r="D96" s="149"/>
      <c r="E96" s="149"/>
      <c r="F96" s="237"/>
      <c r="G96" s="237"/>
      <c r="H96" s="237"/>
      <c r="I96" s="237"/>
      <c r="J96" s="245"/>
    </row>
    <row r="97" customHeight="1" spans="1:10">
      <c r="A97" s="246" t="s">
        <v>104</v>
      </c>
      <c r="B97" s="234">
        <f t="shared" si="7"/>
        <v>0</v>
      </c>
      <c r="C97" s="234">
        <f t="shared" si="8"/>
        <v>0</v>
      </c>
      <c r="D97" s="149"/>
      <c r="E97" s="149"/>
      <c r="F97" s="237"/>
      <c r="G97" s="237"/>
      <c r="H97" s="237"/>
      <c r="I97" s="237"/>
      <c r="J97" s="245"/>
    </row>
    <row r="98" customHeight="1" spans="1:10">
      <c r="A98" s="241" t="s">
        <v>194</v>
      </c>
      <c r="B98" s="234">
        <f t="shared" si="7"/>
        <v>0</v>
      </c>
      <c r="C98" s="234">
        <f t="shared" si="8"/>
        <v>0</v>
      </c>
      <c r="D98" s="235">
        <f>SUM(D99:D100)</f>
        <v>0</v>
      </c>
      <c r="E98" s="235">
        <f t="shared" ref="E98:J98" si="10">SUM(E99:E100)</f>
        <v>0</v>
      </c>
      <c r="F98" s="235">
        <f t="shared" si="10"/>
        <v>0</v>
      </c>
      <c r="G98" s="235">
        <f t="shared" si="10"/>
        <v>0</v>
      </c>
      <c r="H98" s="235">
        <f t="shared" si="10"/>
        <v>0</v>
      </c>
      <c r="I98" s="235">
        <f t="shared" si="10"/>
        <v>0</v>
      </c>
      <c r="J98" s="235">
        <f t="shared" si="10"/>
        <v>0</v>
      </c>
    </row>
    <row r="99" customHeight="1" spans="1:10">
      <c r="A99" s="246" t="s">
        <v>195</v>
      </c>
      <c r="B99" s="234">
        <f t="shared" si="7"/>
        <v>0</v>
      </c>
      <c r="C99" s="234">
        <f t="shared" si="8"/>
        <v>0</v>
      </c>
      <c r="D99" s="149"/>
      <c r="E99" s="149"/>
      <c r="F99" s="237"/>
      <c r="G99" s="237"/>
      <c r="H99" s="237"/>
      <c r="I99" s="237"/>
      <c r="J99" s="245"/>
    </row>
    <row r="100" customHeight="1" spans="1:10">
      <c r="A100" s="246" t="s">
        <v>113</v>
      </c>
      <c r="B100" s="234">
        <f t="shared" si="7"/>
        <v>0</v>
      </c>
      <c r="C100" s="234">
        <f t="shared" si="8"/>
        <v>0</v>
      </c>
      <c r="D100" s="149"/>
      <c r="E100" s="149"/>
      <c r="F100" s="237"/>
      <c r="G100" s="237"/>
      <c r="H100" s="237"/>
      <c r="I100" s="237"/>
      <c r="J100" s="245"/>
    </row>
    <row r="101" customHeight="1" spans="1:10">
      <c r="A101" s="241" t="s">
        <v>110</v>
      </c>
      <c r="B101" s="234">
        <f t="shared" si="7"/>
        <v>0</v>
      </c>
      <c r="C101" s="234">
        <f t="shared" si="8"/>
        <v>0</v>
      </c>
      <c r="D101" s="235">
        <f>SUM(D102:D106)</f>
        <v>0</v>
      </c>
      <c r="E101" s="235">
        <f t="shared" ref="E101:J101" si="11">SUM(E102:E106)</f>
        <v>0</v>
      </c>
      <c r="F101" s="235">
        <f t="shared" si="11"/>
        <v>0</v>
      </c>
      <c r="G101" s="235">
        <f t="shared" si="11"/>
        <v>0</v>
      </c>
      <c r="H101" s="235">
        <f t="shared" si="11"/>
        <v>0</v>
      </c>
      <c r="I101" s="235">
        <f t="shared" si="11"/>
        <v>0</v>
      </c>
      <c r="J101" s="235">
        <f t="shared" si="11"/>
        <v>0</v>
      </c>
    </row>
    <row r="102" customHeight="1" spans="1:10">
      <c r="A102" s="240" t="s">
        <v>195</v>
      </c>
      <c r="B102" s="234">
        <f t="shared" si="7"/>
        <v>0</v>
      </c>
      <c r="C102" s="234">
        <f t="shared" si="8"/>
        <v>0</v>
      </c>
      <c r="D102" s="149"/>
      <c r="E102" s="149">
        <v>0</v>
      </c>
      <c r="F102" s="237"/>
      <c r="G102" s="237">
        <v>0</v>
      </c>
      <c r="H102" s="237">
        <v>0</v>
      </c>
      <c r="I102" s="237">
        <v>0</v>
      </c>
      <c r="J102" s="245">
        <v>0</v>
      </c>
    </row>
    <row r="103" customHeight="1" spans="1:10">
      <c r="A103" s="240" t="s">
        <v>196</v>
      </c>
      <c r="B103" s="234">
        <f t="shared" si="7"/>
        <v>0</v>
      </c>
      <c r="C103" s="234">
        <f t="shared" si="8"/>
        <v>0</v>
      </c>
      <c r="D103" s="149"/>
      <c r="E103" s="149">
        <v>0</v>
      </c>
      <c r="F103" s="237">
        <v>0</v>
      </c>
      <c r="G103" s="237">
        <v>0</v>
      </c>
      <c r="H103" s="237">
        <v>0</v>
      </c>
      <c r="I103" s="237"/>
      <c r="J103" s="245">
        <v>0</v>
      </c>
    </row>
    <row r="104" customHeight="1" spans="1:10">
      <c r="A104" s="240" t="s">
        <v>111</v>
      </c>
      <c r="B104" s="234">
        <f t="shared" si="7"/>
        <v>0</v>
      </c>
      <c r="C104" s="234">
        <f t="shared" si="8"/>
        <v>0</v>
      </c>
      <c r="D104" s="149"/>
      <c r="E104" s="149">
        <v>0</v>
      </c>
      <c r="F104" s="237">
        <v>0</v>
      </c>
      <c r="G104" s="237">
        <v>0</v>
      </c>
      <c r="H104" s="237">
        <v>0</v>
      </c>
      <c r="I104" s="237">
        <v>0</v>
      </c>
      <c r="J104" s="245">
        <v>0</v>
      </c>
    </row>
    <row r="105" customHeight="1" spans="1:10">
      <c r="A105" s="240" t="s">
        <v>112</v>
      </c>
      <c r="B105" s="234">
        <f t="shared" si="7"/>
        <v>0</v>
      </c>
      <c r="C105" s="234">
        <f t="shared" si="8"/>
        <v>0</v>
      </c>
      <c r="D105" s="149"/>
      <c r="E105" s="149">
        <v>0</v>
      </c>
      <c r="F105" s="237">
        <v>0</v>
      </c>
      <c r="G105" s="237">
        <v>0</v>
      </c>
      <c r="H105" s="237">
        <v>0</v>
      </c>
      <c r="I105" s="237">
        <v>0</v>
      </c>
      <c r="J105" s="245">
        <v>0</v>
      </c>
    </row>
    <row r="106" customHeight="1" spans="1:10">
      <c r="A106" s="240" t="s">
        <v>113</v>
      </c>
      <c r="B106" s="234">
        <f t="shared" si="7"/>
        <v>0</v>
      </c>
      <c r="C106" s="234">
        <f t="shared" si="8"/>
        <v>0</v>
      </c>
      <c r="D106" s="149"/>
      <c r="E106" s="149">
        <v>0</v>
      </c>
      <c r="F106" s="237">
        <v>0</v>
      </c>
      <c r="G106" s="237">
        <v>0</v>
      </c>
      <c r="H106" s="237">
        <v>0</v>
      </c>
      <c r="I106" s="237">
        <v>0</v>
      </c>
      <c r="J106" s="245">
        <v>0</v>
      </c>
    </row>
    <row r="107" customHeight="1" spans="1:10">
      <c r="A107" s="247" t="s">
        <v>64</v>
      </c>
      <c r="B107" s="234">
        <f t="shared" si="7"/>
        <v>0</v>
      </c>
      <c r="C107" s="234">
        <f t="shared" si="8"/>
        <v>0</v>
      </c>
      <c r="D107" s="235">
        <f>SUM(D108:D111)</f>
        <v>0</v>
      </c>
      <c r="E107" s="235">
        <f t="shared" ref="E107:J107" si="12">SUM(E108:E111)</f>
        <v>0</v>
      </c>
      <c r="F107" s="235">
        <f t="shared" si="12"/>
        <v>0</v>
      </c>
      <c r="G107" s="235">
        <f t="shared" si="12"/>
        <v>0</v>
      </c>
      <c r="H107" s="235">
        <f t="shared" si="12"/>
        <v>0</v>
      </c>
      <c r="I107" s="235">
        <f t="shared" si="12"/>
        <v>0</v>
      </c>
      <c r="J107" s="235">
        <f t="shared" si="12"/>
        <v>0</v>
      </c>
    </row>
    <row r="108" customHeight="1" spans="1:10">
      <c r="A108" s="240" t="s">
        <v>134</v>
      </c>
      <c r="B108" s="234">
        <f t="shared" si="7"/>
        <v>0</v>
      </c>
      <c r="C108" s="234">
        <f t="shared" si="8"/>
        <v>0</v>
      </c>
      <c r="D108" s="149"/>
      <c r="E108" s="149">
        <v>0</v>
      </c>
      <c r="F108" s="237">
        <v>0</v>
      </c>
      <c r="G108" s="237">
        <v>0</v>
      </c>
      <c r="H108" s="237">
        <v>0</v>
      </c>
      <c r="I108" s="237">
        <v>0</v>
      </c>
      <c r="J108" s="245">
        <v>0</v>
      </c>
    </row>
    <row r="109" customHeight="1" spans="1:10">
      <c r="A109" s="240" t="s">
        <v>135</v>
      </c>
      <c r="B109" s="234">
        <f t="shared" si="7"/>
        <v>0</v>
      </c>
      <c r="C109" s="234">
        <f t="shared" si="8"/>
        <v>0</v>
      </c>
      <c r="D109" s="149"/>
      <c r="E109" s="149">
        <v>0</v>
      </c>
      <c r="F109" s="237">
        <v>0</v>
      </c>
      <c r="G109" s="237">
        <v>0</v>
      </c>
      <c r="H109" s="237">
        <v>0</v>
      </c>
      <c r="I109" s="237">
        <v>0</v>
      </c>
      <c r="J109" s="245">
        <v>0</v>
      </c>
    </row>
    <row r="110" customHeight="1" spans="1:10">
      <c r="A110" s="240" t="s">
        <v>136</v>
      </c>
      <c r="B110" s="234">
        <f t="shared" si="7"/>
        <v>0</v>
      </c>
      <c r="C110" s="234">
        <f t="shared" si="8"/>
        <v>0</v>
      </c>
      <c r="D110" s="149"/>
      <c r="E110" s="149"/>
      <c r="F110" s="237">
        <v>0</v>
      </c>
      <c r="G110" s="237">
        <v>0</v>
      </c>
      <c r="H110" s="237">
        <v>0</v>
      </c>
      <c r="I110" s="237">
        <v>0</v>
      </c>
      <c r="J110" s="245">
        <v>0</v>
      </c>
    </row>
    <row r="111" customHeight="1" spans="1:10">
      <c r="A111" s="240" t="s">
        <v>64</v>
      </c>
      <c r="B111" s="234">
        <f t="shared" si="7"/>
        <v>0</v>
      </c>
      <c r="C111" s="234">
        <f t="shared" si="8"/>
        <v>0</v>
      </c>
      <c r="D111" s="149"/>
      <c r="E111" s="149">
        <v>0</v>
      </c>
      <c r="F111" s="237">
        <v>0</v>
      </c>
      <c r="G111" s="237">
        <v>0</v>
      </c>
      <c r="H111" s="237">
        <v>0</v>
      </c>
      <c r="I111" s="237">
        <v>0</v>
      </c>
      <c r="J111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F19" sqref="F19"/>
    </sheetView>
  </sheetViews>
  <sheetFormatPr defaultColWidth="9" defaultRowHeight="15.6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ht="14.25" customHeight="1" spans="1:243">
      <c r="A1" s="190" t="s">
        <v>197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198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199</v>
      </c>
      <c r="C4" s="198" t="s">
        <v>200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35</v>
      </c>
      <c r="E5" s="205"/>
      <c r="F5" s="206"/>
      <c r="G5" s="207" t="s">
        <v>16</v>
      </c>
      <c r="H5" s="201"/>
    </row>
    <row r="6" s="187" customFormat="1" ht="20.25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0</v>
      </c>
      <c r="C7" s="212">
        <f>SUM(D7:G7)</f>
        <v>0</v>
      </c>
      <c r="D7" s="213"/>
      <c r="E7" s="213"/>
      <c r="F7" s="213"/>
      <c r="G7" s="213"/>
    </row>
    <row r="8" ht="18" customHeight="1" spans="1:243">
      <c r="A8" s="214" t="s">
        <v>22</v>
      </c>
      <c r="B8" s="215">
        <f t="shared" ref="B8:B11" si="0">C8</f>
        <v>612.8</v>
      </c>
      <c r="C8" s="215">
        <f t="shared" ref="C8:C11" si="1">SUM(D8:G8)</f>
        <v>612.8</v>
      </c>
      <c r="D8" s="216">
        <f>D9+D10</f>
        <v>503.03</v>
      </c>
      <c r="E8" s="216">
        <f>E9+E10</f>
        <v>42.64</v>
      </c>
      <c r="F8" s="216">
        <f>F9+F10</f>
        <v>5.05</v>
      </c>
      <c r="G8" s="216">
        <f>G9+G10</f>
        <v>62.08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214" t="s">
        <v>23</v>
      </c>
      <c r="B9" s="215">
        <f t="shared" si="0"/>
        <v>217.86</v>
      </c>
      <c r="C9" s="215">
        <f t="shared" si="1"/>
        <v>217.86</v>
      </c>
      <c r="D9" s="216">
        <v>124.13</v>
      </c>
      <c r="E9" s="216">
        <v>27.52</v>
      </c>
      <c r="F9" s="216">
        <v>4.13</v>
      </c>
      <c r="G9" s="216">
        <v>62.08</v>
      </c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214" t="s">
        <v>24</v>
      </c>
      <c r="B10" s="215">
        <f t="shared" si="0"/>
        <v>394.94</v>
      </c>
      <c r="C10" s="215">
        <f t="shared" si="1"/>
        <v>394.94</v>
      </c>
      <c r="D10" s="216">
        <v>378.9</v>
      </c>
      <c r="E10" s="216">
        <v>15.12</v>
      </c>
      <c r="F10" s="216">
        <v>0.92</v>
      </c>
      <c r="G10" s="216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14"/>
      <c r="B11" s="215">
        <f t="shared" si="0"/>
        <v>0</v>
      </c>
      <c r="C11" s="215">
        <f t="shared" si="1"/>
        <v>0</v>
      </c>
      <c r="D11" s="216"/>
      <c r="E11" s="216"/>
      <c r="F11" s="216"/>
      <c r="G11" s="2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0.8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0.8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0.8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0.8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0.8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0.8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0.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0.8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0.8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7"/>
      <c r="B21" s="217"/>
      <c r="C21" s="217"/>
      <c r="D21" s="217"/>
      <c r="E21" s="217"/>
      <c r="F21" s="217"/>
      <c r="G21" s="21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7"/>
      <c r="B22" s="217"/>
      <c r="C22" s="217"/>
      <c r="D22" s="217"/>
      <c r="E22" s="217"/>
      <c r="F22" s="217"/>
      <c r="G22" s="21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7"/>
      <c r="B23" s="217"/>
      <c r="C23" s="217"/>
      <c r="D23" s="217"/>
      <c r="E23" s="217"/>
      <c r="F23" s="217"/>
      <c r="G23" s="21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7"/>
      <c r="B24" s="217"/>
      <c r="C24" s="217"/>
      <c r="D24" s="217"/>
      <c r="E24" s="217"/>
      <c r="F24" s="217"/>
      <c r="G24" s="21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7"/>
      <c r="B25" s="217"/>
      <c r="C25" s="217"/>
      <c r="D25" s="217"/>
      <c r="E25" s="217"/>
      <c r="F25" s="217"/>
      <c r="G25" s="21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scale="75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C1" workbookViewId="0">
      <selection activeCell="L16" sqref="L16"/>
    </sheetView>
  </sheetViews>
  <sheetFormatPr defaultColWidth="8.66666666666667" defaultRowHeight="12.75" customHeight="1"/>
  <cols>
    <col min="1" max="1" width="34.3333333333333" style="130" customWidth="1"/>
    <col min="2" max="4" width="9.33333333333333" style="130" customWidth="1"/>
    <col min="5" max="5" width="21.3333333333333" style="130" customWidth="1"/>
    <col min="6" max="6" width="9" style="130" customWidth="1"/>
    <col min="7" max="10" width="18.3333333333333" style="130" customWidth="1"/>
    <col min="11" max="16384" width="8.66666666666667" style="130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06" t="s">
        <v>202</v>
      </c>
      <c r="B2" s="106"/>
      <c r="C2" s="106"/>
      <c r="D2" s="106"/>
      <c r="E2" s="106"/>
      <c r="F2" s="106"/>
      <c r="G2" s="106"/>
      <c r="H2" s="106"/>
      <c r="I2" s="106"/>
      <c r="J2" s="106"/>
      <c r="K2"/>
    </row>
    <row r="3" ht="16.5" customHeight="1" spans="1:11">
      <c r="A3" s="177"/>
      <c r="G3"/>
      <c r="H3"/>
      <c r="I3"/>
      <c r="J3" s="184" t="s">
        <v>4</v>
      </c>
      <c r="K3"/>
    </row>
    <row r="4" s="174" customFormat="1" ht="18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/>
    </row>
    <row r="5" s="174" customFormat="1" ht="57.75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15</v>
      </c>
      <c r="J5" s="124"/>
      <c r="K5"/>
    </row>
    <row r="6" s="175" customFormat="1" ht="28.5" customHeight="1" spans="1:11">
      <c r="A6" s="178"/>
      <c r="B6" s="179"/>
      <c r="C6" s="178"/>
      <c r="D6" s="178"/>
      <c r="E6" s="180" t="s">
        <v>8</v>
      </c>
      <c r="F6" s="165">
        <f>SUM(G6:J6)</f>
        <v>612.8</v>
      </c>
      <c r="G6" s="165">
        <f>G7+G11+G14</f>
        <v>503.03</v>
      </c>
      <c r="H6" s="165">
        <f>H7+H11+H14</f>
        <v>42.64</v>
      </c>
      <c r="I6" s="165">
        <f>I7+I11+I14</f>
        <v>5.05</v>
      </c>
      <c r="J6" s="165">
        <f>J7+J11+J14</f>
        <v>62.08</v>
      </c>
      <c r="K6" s="185"/>
    </row>
    <row r="7" s="176" customFormat="1" ht="18" customHeight="1" spans="1:11">
      <c r="A7" s="181" t="s">
        <v>207</v>
      </c>
      <c r="B7" s="182"/>
      <c r="C7" s="76" t="s">
        <v>208</v>
      </c>
      <c r="D7" s="76"/>
      <c r="E7" s="76" t="s">
        <v>40</v>
      </c>
      <c r="F7" s="166">
        <f>SUM(G7:J7)</f>
        <v>549.26</v>
      </c>
      <c r="G7" s="120">
        <f>G8</f>
        <v>439.49</v>
      </c>
      <c r="H7" s="120">
        <f>H8</f>
        <v>42.64</v>
      </c>
      <c r="I7" s="120">
        <f>I8</f>
        <v>5.05</v>
      </c>
      <c r="J7" s="120">
        <f>J8</f>
        <v>62.08</v>
      </c>
      <c r="K7" s="147"/>
    </row>
    <row r="8" s="176" customFormat="1" ht="18" customHeight="1" spans="1:11">
      <c r="A8" s="181" t="s">
        <v>209</v>
      </c>
      <c r="B8" s="182">
        <v>204</v>
      </c>
      <c r="C8" s="76" t="s">
        <v>210</v>
      </c>
      <c r="D8" s="76"/>
      <c r="E8" s="76" t="s">
        <v>211</v>
      </c>
      <c r="F8" s="166">
        <f>SUM(G8:J8)</f>
        <v>549.26</v>
      </c>
      <c r="G8" s="120">
        <f>G9+G10</f>
        <v>439.49</v>
      </c>
      <c r="H8" s="120">
        <f>H9+H10</f>
        <v>42.64</v>
      </c>
      <c r="I8" s="120">
        <f>I9+I10</f>
        <v>5.05</v>
      </c>
      <c r="J8" s="120">
        <f>J9+J10</f>
        <v>62.08</v>
      </c>
      <c r="K8" s="147"/>
    </row>
    <row r="9" s="176" customFormat="1" ht="18" customHeight="1" spans="1:11">
      <c r="A9" s="181" t="s">
        <v>209</v>
      </c>
      <c r="B9" s="182">
        <v>204</v>
      </c>
      <c r="C9" s="76" t="s">
        <v>212</v>
      </c>
      <c r="D9" s="76"/>
      <c r="E9" s="76" t="s">
        <v>213</v>
      </c>
      <c r="F9" s="166">
        <f t="shared" ref="F7:F18" si="0">SUM(G9:J9)</f>
        <v>198.71</v>
      </c>
      <c r="G9" s="120">
        <v>104.98</v>
      </c>
      <c r="H9" s="120">
        <v>27.52</v>
      </c>
      <c r="I9" s="120">
        <v>4.13</v>
      </c>
      <c r="J9" s="120">
        <v>62.08</v>
      </c>
      <c r="K9" s="147"/>
    </row>
    <row r="10" s="176" customFormat="1" ht="18" customHeight="1" spans="1:11">
      <c r="A10" s="181" t="s">
        <v>209</v>
      </c>
      <c r="B10" s="182">
        <v>208</v>
      </c>
      <c r="C10" s="76" t="s">
        <v>214</v>
      </c>
      <c r="D10" s="76"/>
      <c r="E10" s="76" t="s">
        <v>215</v>
      </c>
      <c r="F10" s="166">
        <f t="shared" si="0"/>
        <v>350.55</v>
      </c>
      <c r="G10" s="120">
        <v>334.51</v>
      </c>
      <c r="H10" s="120">
        <v>15.12</v>
      </c>
      <c r="I10" s="120">
        <v>0.92</v>
      </c>
      <c r="J10" s="120"/>
      <c r="K10" s="147"/>
    </row>
    <row r="11" s="176" customFormat="1" ht="18" customHeight="1" spans="1:11">
      <c r="A11" s="181" t="s">
        <v>216</v>
      </c>
      <c r="B11" s="182">
        <v>204</v>
      </c>
      <c r="C11" s="76" t="s">
        <v>217</v>
      </c>
      <c r="D11" s="76"/>
      <c r="E11" s="76" t="s">
        <v>47</v>
      </c>
      <c r="F11" s="166">
        <f t="shared" si="0"/>
        <v>55.73</v>
      </c>
      <c r="G11" s="120">
        <v>55.73</v>
      </c>
      <c r="H11" s="120"/>
      <c r="I11" s="120"/>
      <c r="J11" s="120"/>
      <c r="K11" s="147"/>
    </row>
    <row r="12" s="176" customFormat="1" ht="24" spans="1:11">
      <c r="A12" s="181" t="s">
        <v>216</v>
      </c>
      <c r="B12" s="182">
        <v>204</v>
      </c>
      <c r="C12" s="76" t="s">
        <v>218</v>
      </c>
      <c r="D12" s="76"/>
      <c r="E12" s="76" t="s">
        <v>219</v>
      </c>
      <c r="F12" s="166">
        <f t="shared" si="0"/>
        <v>55.73</v>
      </c>
      <c r="G12" s="120">
        <v>55.73</v>
      </c>
      <c r="H12" s="120"/>
      <c r="I12" s="120"/>
      <c r="J12" s="120"/>
      <c r="K12" s="147"/>
    </row>
    <row r="13" s="176" customFormat="1" ht="24" spans="1:11">
      <c r="A13" s="181" t="s">
        <v>216</v>
      </c>
      <c r="B13" s="182">
        <v>208</v>
      </c>
      <c r="C13" s="76" t="s">
        <v>220</v>
      </c>
      <c r="D13" s="76"/>
      <c r="E13" s="76" t="s">
        <v>221</v>
      </c>
      <c r="F13" s="166">
        <f t="shared" si="0"/>
        <v>55.73</v>
      </c>
      <c r="G13" s="120">
        <v>55.73</v>
      </c>
      <c r="H13" s="120"/>
      <c r="I13" s="120"/>
      <c r="J13" s="120"/>
      <c r="K13" s="147"/>
    </row>
    <row r="14" s="176" customFormat="1" ht="18" customHeight="1" spans="1:11">
      <c r="A14" s="181" t="s">
        <v>222</v>
      </c>
      <c r="B14" s="182">
        <v>204</v>
      </c>
      <c r="C14" s="76" t="s">
        <v>223</v>
      </c>
      <c r="D14" s="76"/>
      <c r="E14" s="76" t="s">
        <v>59</v>
      </c>
      <c r="F14" s="166">
        <f t="shared" si="0"/>
        <v>7.81</v>
      </c>
      <c r="G14" s="120">
        <v>7.81</v>
      </c>
      <c r="H14" s="120"/>
      <c r="I14" s="120"/>
      <c r="J14" s="120"/>
      <c r="K14" s="147"/>
    </row>
    <row r="15" s="176" customFormat="1" ht="18" customHeight="1" spans="1:11">
      <c r="A15" s="181" t="s">
        <v>222</v>
      </c>
      <c r="B15" s="182">
        <v>204</v>
      </c>
      <c r="C15" s="76" t="s">
        <v>224</v>
      </c>
      <c r="D15" s="76"/>
      <c r="E15" s="76" t="s">
        <v>225</v>
      </c>
      <c r="F15" s="166">
        <f t="shared" si="0"/>
        <v>7.81</v>
      </c>
      <c r="G15" s="120">
        <v>7.81</v>
      </c>
      <c r="H15" s="120"/>
      <c r="I15" s="120"/>
      <c r="J15" s="120"/>
      <c r="K15" s="147"/>
    </row>
    <row r="16" s="176" customFormat="1" ht="18" customHeight="1" spans="1:11">
      <c r="A16" s="181" t="s">
        <v>222</v>
      </c>
      <c r="B16" s="182">
        <v>208</v>
      </c>
      <c r="C16" s="76" t="s">
        <v>226</v>
      </c>
      <c r="D16" s="76"/>
      <c r="E16" s="76" t="s">
        <v>76</v>
      </c>
      <c r="F16" s="166">
        <f t="shared" si="0"/>
        <v>7.81</v>
      </c>
      <c r="G16" s="120">
        <v>7.81</v>
      </c>
      <c r="H16" s="120"/>
      <c r="I16" s="120"/>
      <c r="J16" s="120"/>
      <c r="K16" s="147"/>
    </row>
    <row r="17" s="176" customFormat="1" ht="18" customHeight="1" spans="1:11">
      <c r="A17" s="116"/>
      <c r="B17" s="117"/>
      <c r="C17" s="118"/>
      <c r="D17" s="118"/>
      <c r="E17" s="119"/>
      <c r="F17" s="166">
        <f t="shared" si="0"/>
        <v>0</v>
      </c>
      <c r="G17" s="120"/>
      <c r="H17" s="120"/>
      <c r="I17" s="120"/>
      <c r="J17" s="120"/>
      <c r="K17" s="147"/>
    </row>
    <row r="18" s="176" customFormat="1" ht="18" customHeight="1" spans="1:11">
      <c r="A18" s="116"/>
      <c r="B18" s="117"/>
      <c r="C18" s="118"/>
      <c r="D18" s="118"/>
      <c r="E18" s="119"/>
      <c r="F18" s="166">
        <f t="shared" si="0"/>
        <v>0</v>
      </c>
      <c r="G18" s="120"/>
      <c r="H18" s="120"/>
      <c r="I18" s="120"/>
      <c r="J18" s="120"/>
      <c r="K18" s="147"/>
    </row>
    <row r="19" s="176" customFormat="1" ht="18" customHeight="1" spans="3:11">
      <c r="C19"/>
      <c r="D19"/>
      <c r="G19" s="147"/>
      <c r="H19" s="147"/>
      <c r="I19" s="147"/>
      <c r="J19" s="147"/>
      <c r="K19" s="147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J10" sqref="J10"/>
    </sheetView>
  </sheetViews>
  <sheetFormatPr defaultColWidth="8.66666666666667" defaultRowHeight="12.75" customHeight="1"/>
  <cols>
    <col min="1" max="1" width="41.6666666666667" style="155" customWidth="1"/>
    <col min="2" max="7" width="15.8333333333333" style="155" customWidth="1"/>
    <col min="8" max="246" width="8.66666666666667" style="155" customWidth="1"/>
    <col min="247" max="16384" width="8.66666666666667" style="155"/>
  </cols>
  <sheetData>
    <row r="1" ht="12" customHeight="1" spans="1:246">
      <c r="A1" s="43" t="s">
        <v>227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6" t="s">
        <v>228</v>
      </c>
      <c r="B2" s="156"/>
      <c r="C2" s="156"/>
      <c r="D2" s="156"/>
      <c r="E2" s="156"/>
      <c r="F2" s="156"/>
      <c r="G2" s="15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7"/>
      <c r="B3" s="157"/>
      <c r="C3" s="157"/>
      <c r="D3" s="157"/>
      <c r="E3" s="158"/>
      <c r="F3" s="158"/>
      <c r="G3" s="15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2" customFormat="1" ht="20.25" customHeight="1" spans="1:246">
      <c r="A4" s="48" t="s">
        <v>29</v>
      </c>
      <c r="B4" s="48" t="s">
        <v>8</v>
      </c>
      <c r="C4" s="49" t="s">
        <v>35</v>
      </c>
      <c r="D4" s="50"/>
      <c r="E4" s="50"/>
      <c r="F4" s="50"/>
      <c r="G4" s="160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2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1" t="s">
        <v>15</v>
      </c>
      <c r="G5" s="16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2" customFormat="1" ht="20.25" customHeight="1" spans="1:246">
      <c r="A6" s="48"/>
      <c r="B6" s="48"/>
      <c r="C6" s="162"/>
      <c r="D6" s="162"/>
      <c r="E6" s="162"/>
      <c r="F6" s="163"/>
      <c r="G6" s="16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3" customFormat="1" ht="19.5" customHeight="1" spans="1:246">
      <c r="A7" s="164" t="s">
        <v>8</v>
      </c>
      <c r="B7" s="165">
        <f>C7+G7</f>
        <v>612.8</v>
      </c>
      <c r="C7" s="165">
        <f>C8+C12+C15</f>
        <v>550.72</v>
      </c>
      <c r="D7" s="165">
        <f t="shared" ref="D7:G7" si="0">D8+D12+D15</f>
        <v>503.03</v>
      </c>
      <c r="E7" s="165">
        <f t="shared" si="0"/>
        <v>42.64</v>
      </c>
      <c r="F7" s="165">
        <f t="shared" si="0"/>
        <v>5.05</v>
      </c>
      <c r="G7" s="165">
        <f t="shared" si="0"/>
        <v>62.08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</row>
    <row r="8" ht="19.5" customHeight="1" spans="1:246">
      <c r="A8" s="76" t="s">
        <v>40</v>
      </c>
      <c r="B8" s="165">
        <f t="shared" ref="B8:B17" si="1">C8+G8</f>
        <v>549.26</v>
      </c>
      <c r="C8" s="166">
        <f>D8+E8+F8</f>
        <v>487.18</v>
      </c>
      <c r="D8" s="120">
        <f>D9</f>
        <v>439.49</v>
      </c>
      <c r="E8" s="120">
        <f t="shared" ref="D8:G8" si="2">E9</f>
        <v>42.64</v>
      </c>
      <c r="F8" s="120">
        <f t="shared" si="2"/>
        <v>5.05</v>
      </c>
      <c r="G8" s="120">
        <f t="shared" si="2"/>
        <v>62.08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76" t="s">
        <v>211</v>
      </c>
      <c r="B9" s="165">
        <f t="shared" si="1"/>
        <v>549.26</v>
      </c>
      <c r="C9" s="166">
        <f>D9+E9+F9</f>
        <v>487.18</v>
      </c>
      <c r="D9" s="120">
        <f t="shared" ref="D9:G9" si="3">D10+D11</f>
        <v>439.49</v>
      </c>
      <c r="E9" s="120">
        <f t="shared" si="3"/>
        <v>42.64</v>
      </c>
      <c r="F9" s="120">
        <f t="shared" si="3"/>
        <v>5.05</v>
      </c>
      <c r="G9" s="120">
        <f t="shared" si="3"/>
        <v>62.08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76" t="s">
        <v>213</v>
      </c>
      <c r="B10" s="165">
        <f t="shared" si="1"/>
        <v>198.71</v>
      </c>
      <c r="C10" s="166">
        <f>D10+E10+F10</f>
        <v>136.63</v>
      </c>
      <c r="D10" s="120">
        <v>104.98</v>
      </c>
      <c r="E10" s="120">
        <v>27.52</v>
      </c>
      <c r="F10" s="120">
        <v>4.13</v>
      </c>
      <c r="G10" s="120">
        <v>62.08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76" t="s">
        <v>215</v>
      </c>
      <c r="B11" s="165">
        <f t="shared" si="1"/>
        <v>350.55</v>
      </c>
      <c r="C11" s="166">
        <f t="shared" ref="C7:C17" si="4">SUM(D11:G11)</f>
        <v>350.55</v>
      </c>
      <c r="D11" s="120">
        <v>334.51</v>
      </c>
      <c r="E11" s="120">
        <v>15.12</v>
      </c>
      <c r="F11" s="120">
        <v>0.92</v>
      </c>
      <c r="G11" s="12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76" t="s">
        <v>47</v>
      </c>
      <c r="B12" s="165">
        <f t="shared" si="1"/>
        <v>55.73</v>
      </c>
      <c r="C12" s="166">
        <f t="shared" si="4"/>
        <v>55.73</v>
      </c>
      <c r="D12" s="120">
        <v>55.73</v>
      </c>
      <c r="E12" s="120"/>
      <c r="F12" s="120"/>
      <c r="G12" s="120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76" t="s">
        <v>219</v>
      </c>
      <c r="B13" s="165">
        <f t="shared" si="1"/>
        <v>55.73</v>
      </c>
      <c r="C13" s="166">
        <f t="shared" si="4"/>
        <v>55.73</v>
      </c>
      <c r="D13" s="120">
        <v>55.73</v>
      </c>
      <c r="E13" s="120"/>
      <c r="F13" s="120"/>
      <c r="G13" s="12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76" t="s">
        <v>221</v>
      </c>
      <c r="B14" s="165">
        <f t="shared" si="1"/>
        <v>55.73</v>
      </c>
      <c r="C14" s="166">
        <f t="shared" si="4"/>
        <v>55.73</v>
      </c>
      <c r="D14" s="120">
        <v>55.73</v>
      </c>
      <c r="E14" s="120"/>
      <c r="F14" s="120"/>
      <c r="G14" s="12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76" t="s">
        <v>59</v>
      </c>
      <c r="B15" s="165">
        <f t="shared" si="1"/>
        <v>7.81</v>
      </c>
      <c r="C15" s="166">
        <f t="shared" si="4"/>
        <v>7.81</v>
      </c>
      <c r="D15" s="120">
        <v>7.81</v>
      </c>
      <c r="E15" s="120"/>
      <c r="F15" s="120"/>
      <c r="G15" s="120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76" t="s">
        <v>225</v>
      </c>
      <c r="B16" s="165">
        <f t="shared" si="1"/>
        <v>7.81</v>
      </c>
      <c r="C16" s="166">
        <f t="shared" si="4"/>
        <v>7.81</v>
      </c>
      <c r="D16" s="120">
        <v>7.81</v>
      </c>
      <c r="E16" s="120"/>
      <c r="F16" s="120"/>
      <c r="G16" s="12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76" t="s">
        <v>76</v>
      </c>
      <c r="B17" s="165">
        <f t="shared" si="1"/>
        <v>7.81</v>
      </c>
      <c r="C17" s="166">
        <f t="shared" si="4"/>
        <v>7.81</v>
      </c>
      <c r="D17" s="120">
        <v>7.81</v>
      </c>
      <c r="E17" s="120"/>
      <c r="F17" s="120"/>
      <c r="G17" s="12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154" customFormat="1" ht="19.5" customHeight="1" spans="1:246">
      <c r="A18" s="167"/>
      <c r="B18" s="168">
        <f>SUM(C18,G18)</f>
        <v>0</v>
      </c>
      <c r="C18" s="168">
        <f>SUM(D18:F18)</f>
        <v>0</v>
      </c>
      <c r="D18" s="169"/>
      <c r="E18" s="169"/>
      <c r="F18" s="170"/>
      <c r="G18" s="170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</row>
    <row r="19" s="154" customFormat="1" ht="19.5" customHeight="1" spans="1:246">
      <c r="A19" s="167"/>
      <c r="B19" s="168">
        <f>SUM(C19,G19)</f>
        <v>0</v>
      </c>
      <c r="C19" s="168">
        <f>SUM(D19:F19)</f>
        <v>0</v>
      </c>
      <c r="D19" s="169"/>
      <c r="E19" s="169"/>
      <c r="F19" s="170"/>
      <c r="G19" s="170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</row>
    <row r="20" s="154" customFormat="1" ht="19.5" customHeight="1" spans="1:246">
      <c r="A20" s="167"/>
      <c r="B20" s="168">
        <f>SUM(C20,G20)</f>
        <v>0</v>
      </c>
      <c r="C20" s="168">
        <f>SUM(D20:F20)</f>
        <v>0</v>
      </c>
      <c r="D20" s="169"/>
      <c r="E20" s="169"/>
      <c r="F20" s="170"/>
      <c r="G20" s="170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</row>
    <row r="21" s="154" customFormat="1" ht="19.5" customHeight="1" spans="1:246">
      <c r="A21" s="172"/>
      <c r="B21" s="172"/>
      <c r="C21" s="172"/>
      <c r="D21" s="172"/>
      <c r="E21" s="172"/>
      <c r="F21" s="172"/>
      <c r="G21" s="172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</row>
    <row r="22" ht="18" customHeight="1" spans="1:246">
      <c r="A22" s="173"/>
      <c r="B22" s="173"/>
      <c r="C22" s="173"/>
      <c r="D22" s="173"/>
      <c r="E22" s="173"/>
      <c r="F22" s="173"/>
      <c r="G22" s="17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3"/>
      <c r="B23" s="173"/>
      <c r="C23" s="173"/>
      <c r="D23" s="173"/>
      <c r="E23" s="173"/>
      <c r="F23" s="173"/>
      <c r="G23" s="17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3"/>
      <c r="B24" s="173"/>
      <c r="C24" s="173"/>
      <c r="D24" s="173"/>
      <c r="E24" s="173"/>
      <c r="F24" s="173"/>
      <c r="G24" s="17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3"/>
      <c r="B25" s="173"/>
      <c r="C25" s="173"/>
      <c r="D25" s="173"/>
      <c r="E25" s="173"/>
      <c r="F25" s="173"/>
      <c r="G25" s="17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3"/>
      <c r="B26" s="173"/>
      <c r="C26" s="173"/>
      <c r="D26" s="173"/>
      <c r="E26" s="173"/>
      <c r="F26" s="173"/>
      <c r="G26" s="173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3"/>
      <c r="B27" s="173"/>
      <c r="C27" s="173"/>
      <c r="D27" s="173"/>
      <c r="E27" s="173"/>
      <c r="F27" s="173"/>
      <c r="G27" s="17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3"/>
      <c r="B28" s="173"/>
      <c r="C28" s="173"/>
      <c r="D28" s="173"/>
      <c r="E28" s="173"/>
      <c r="F28" s="173"/>
      <c r="G28" s="173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3"/>
      <c r="B29" s="173"/>
      <c r="C29" s="173"/>
      <c r="D29" s="173"/>
      <c r="E29" s="173"/>
      <c r="F29" s="173"/>
      <c r="G29" s="17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3"/>
      <c r="B30" s="173"/>
      <c r="C30" s="173"/>
      <c r="D30" s="173"/>
      <c r="E30" s="173"/>
      <c r="F30" s="173"/>
      <c r="G30" s="173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3"/>
      <c r="B31" s="173"/>
      <c r="C31" s="173"/>
      <c r="D31" s="173"/>
      <c r="E31" s="173"/>
      <c r="F31" s="173"/>
      <c r="G31" s="173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3"/>
      <c r="B32" s="173"/>
      <c r="C32" s="173"/>
      <c r="D32" s="173"/>
      <c r="E32" s="173"/>
      <c r="F32" s="173"/>
      <c r="G32" s="173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3"/>
      <c r="B33" s="173"/>
      <c r="C33" s="173"/>
      <c r="D33" s="173"/>
      <c r="E33" s="173"/>
      <c r="F33" s="173"/>
      <c r="G33" s="17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3"/>
      <c r="B34" s="173"/>
      <c r="C34" s="173"/>
      <c r="D34" s="173"/>
      <c r="E34" s="173"/>
      <c r="F34" s="173"/>
      <c r="G34" s="173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3"/>
      <c r="B35" s="173"/>
      <c r="C35" s="173"/>
      <c r="D35" s="173"/>
      <c r="E35" s="173"/>
      <c r="F35" s="173"/>
      <c r="G35" s="173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2"/>
  <sheetViews>
    <sheetView showGridLines="0" showZeros="0" tabSelected="1" topLeftCell="A11" workbookViewId="0">
      <selection activeCell="H14" sqref="H14"/>
    </sheetView>
  </sheetViews>
  <sheetFormatPr defaultColWidth="8.66666666666667" defaultRowHeight="12.75" customHeight="1"/>
  <cols>
    <col min="1" max="1" width="39.5" style="130" customWidth="1"/>
    <col min="2" max="5" width="21.1666666666667" style="130" customWidth="1"/>
    <col min="6" max="248" width="8.66666666666667" style="130" customWidth="1"/>
    <col min="249" max="16384" width="8.66666666666667" style="130"/>
  </cols>
  <sheetData>
    <row r="1" ht="21" customHeight="1" spans="1:248">
      <c r="A1" s="43" t="s">
        <v>229</v>
      </c>
      <c r="D1" s="13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2" t="s">
        <v>230</v>
      </c>
      <c r="B2" s="132"/>
      <c r="C2" s="132"/>
      <c r="D2" s="132"/>
      <c r="E2" s="13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1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3" t="s">
        <v>33</v>
      </c>
      <c r="B4" s="134" t="s">
        <v>35</v>
      </c>
      <c r="C4" s="135"/>
      <c r="D4" s="135"/>
      <c r="E4" s="13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3"/>
      <c r="B5" s="137" t="s">
        <v>231</v>
      </c>
      <c r="C5" s="137" t="s">
        <v>232</v>
      </c>
      <c r="D5" s="138" t="s">
        <v>14</v>
      </c>
      <c r="E5" s="139" t="s">
        <v>233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3"/>
      <c r="B6" s="140"/>
      <c r="C6" s="140"/>
      <c r="D6" s="141"/>
      <c r="E6" s="14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3" t="s">
        <v>8</v>
      </c>
      <c r="B7" s="144">
        <f>SUM(B8,B22,B50)</f>
        <v>550.72</v>
      </c>
      <c r="C7" s="144">
        <f t="shared" ref="C7:E7" si="0">SUM(C8,C22,C50)</f>
        <v>503.03</v>
      </c>
      <c r="D7" s="144">
        <f t="shared" si="0"/>
        <v>42.64</v>
      </c>
      <c r="E7" s="144">
        <f t="shared" si="0"/>
        <v>5.05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9" customFormat="1" ht="15" customHeight="1" spans="1:248">
      <c r="A8" s="145" t="s">
        <v>13</v>
      </c>
      <c r="B8" s="146">
        <f>SUM(B9:B21)</f>
        <v>503.03</v>
      </c>
      <c r="C8" s="146">
        <f>SUM(C9:C21)</f>
        <v>503.03</v>
      </c>
      <c r="D8" s="146">
        <f t="shared" ref="D8:E8" si="1">SUM(D9:D21)</f>
        <v>0</v>
      </c>
      <c r="E8" s="146">
        <f t="shared" si="1"/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</row>
    <row r="9" customFormat="1" ht="15" customHeight="1" spans="1:5">
      <c r="A9" s="148" t="s">
        <v>234</v>
      </c>
      <c r="B9" s="146">
        <f>SUM(C9:E9)</f>
        <v>225.1</v>
      </c>
      <c r="C9" s="149">
        <v>225.1</v>
      </c>
      <c r="D9" s="150"/>
      <c r="E9" s="150"/>
    </row>
    <row r="10" customFormat="1" ht="15" customHeight="1" spans="1:5">
      <c r="A10" s="148" t="s">
        <v>235</v>
      </c>
      <c r="B10" s="146">
        <f t="shared" ref="B10:B24" si="2">SUM(C10:E10)</f>
        <v>28.8</v>
      </c>
      <c r="C10" s="149">
        <v>28.8</v>
      </c>
      <c r="D10" s="150"/>
      <c r="E10" s="150"/>
    </row>
    <row r="11" customFormat="1" ht="15" customHeight="1" spans="1:5">
      <c r="A11" s="148" t="s">
        <v>236</v>
      </c>
      <c r="B11" s="146">
        <f t="shared" si="2"/>
        <v>19.48</v>
      </c>
      <c r="C11" s="149">
        <v>19.48</v>
      </c>
      <c r="D11" s="150"/>
      <c r="E11" s="150"/>
    </row>
    <row r="12" customFormat="1" ht="15" customHeight="1" spans="1:5">
      <c r="A12" s="148" t="s">
        <v>237</v>
      </c>
      <c r="B12" s="146">
        <f t="shared" si="2"/>
        <v>0</v>
      </c>
      <c r="C12" s="149"/>
      <c r="D12" s="150"/>
      <c r="E12" s="150"/>
    </row>
    <row r="13" customFormat="1" ht="15" customHeight="1" spans="1:5">
      <c r="A13" s="148" t="s">
        <v>238</v>
      </c>
      <c r="B13" s="146">
        <f t="shared" si="2"/>
        <v>81.09</v>
      </c>
      <c r="C13" s="149">
        <v>81.09</v>
      </c>
      <c r="D13" s="150"/>
      <c r="E13" s="150"/>
    </row>
    <row r="14" customFormat="1" ht="15" customHeight="1" spans="1:5">
      <c r="A14" s="148" t="s">
        <v>239</v>
      </c>
      <c r="B14" s="146">
        <f t="shared" si="2"/>
        <v>55.73</v>
      </c>
      <c r="C14" s="149">
        <v>55.73</v>
      </c>
      <c r="D14" s="150"/>
      <c r="E14" s="150"/>
    </row>
    <row r="15" customFormat="1" ht="15" customHeight="1" spans="1:5">
      <c r="A15" s="148" t="s">
        <v>240</v>
      </c>
      <c r="B15" s="146">
        <f t="shared" si="2"/>
        <v>0</v>
      </c>
      <c r="C15" s="149"/>
      <c r="D15" s="150"/>
      <c r="E15" s="150"/>
    </row>
    <row r="16" customFormat="1" ht="15" customHeight="1" spans="1:5">
      <c r="A16" s="148" t="s">
        <v>241</v>
      </c>
      <c r="B16" s="146">
        <f t="shared" si="2"/>
        <v>23.77</v>
      </c>
      <c r="C16" s="149">
        <v>23.77</v>
      </c>
      <c r="D16" s="150"/>
      <c r="E16" s="150"/>
    </row>
    <row r="17" customFormat="1" ht="15" customHeight="1" spans="1:5">
      <c r="A17" s="148" t="s">
        <v>242</v>
      </c>
      <c r="B17" s="146">
        <f t="shared" si="2"/>
        <v>0</v>
      </c>
      <c r="C17" s="149"/>
      <c r="D17" s="150"/>
      <c r="E17" s="150"/>
    </row>
    <row r="18" customFormat="1" ht="15" customHeight="1" spans="1:5">
      <c r="A18" s="148" t="s">
        <v>243</v>
      </c>
      <c r="B18" s="146">
        <f t="shared" si="2"/>
        <v>1.95</v>
      </c>
      <c r="C18" s="149">
        <v>1.95</v>
      </c>
      <c r="D18" s="150"/>
      <c r="E18" s="150"/>
    </row>
    <row r="19" customFormat="1" ht="15" customHeight="1" spans="1:5">
      <c r="A19" s="148" t="s">
        <v>244</v>
      </c>
      <c r="B19" s="146">
        <f t="shared" si="2"/>
        <v>39.27</v>
      </c>
      <c r="C19" s="149">
        <v>39.27</v>
      </c>
      <c r="D19" s="150"/>
      <c r="E19" s="150"/>
    </row>
    <row r="20" customFormat="1" ht="15" customHeight="1" spans="1:5">
      <c r="A20" s="148" t="s">
        <v>245</v>
      </c>
      <c r="B20" s="146">
        <f t="shared" si="2"/>
        <v>0</v>
      </c>
      <c r="C20" s="149"/>
      <c r="D20" s="150"/>
      <c r="E20" s="150"/>
    </row>
    <row r="21" customFormat="1" ht="15" customHeight="1" spans="1:5">
      <c r="A21" s="148" t="s">
        <v>246</v>
      </c>
      <c r="B21" s="146">
        <f t="shared" si="2"/>
        <v>27.84</v>
      </c>
      <c r="C21" s="149">
        <v>27.84</v>
      </c>
      <c r="D21" s="150"/>
      <c r="E21" s="150"/>
    </row>
    <row r="22" customFormat="1" ht="15" customHeight="1" spans="1:5">
      <c r="A22" s="145" t="s">
        <v>14</v>
      </c>
      <c r="B22" s="146">
        <f t="shared" si="2"/>
        <v>42.64</v>
      </c>
      <c r="C22" s="146">
        <f>SUM(C23:C49)</f>
        <v>0</v>
      </c>
      <c r="D22" s="146">
        <f>SUM(D23:D49)</f>
        <v>42.64</v>
      </c>
      <c r="E22" s="146">
        <f>SUM(E23:E49)</f>
        <v>0</v>
      </c>
    </row>
    <row r="23" customFormat="1" ht="15" customHeight="1" spans="1:5">
      <c r="A23" s="148" t="s">
        <v>247</v>
      </c>
      <c r="B23" s="146">
        <f t="shared" si="2"/>
        <v>7.8</v>
      </c>
      <c r="C23" s="149"/>
      <c r="D23" s="149">
        <v>7.8</v>
      </c>
      <c r="E23" s="150"/>
    </row>
    <row r="24" customFormat="1" ht="15" customHeight="1" spans="1:5">
      <c r="A24" s="148" t="s">
        <v>248</v>
      </c>
      <c r="B24" s="146">
        <f t="shared" si="2"/>
        <v>0.7</v>
      </c>
      <c r="C24" s="149"/>
      <c r="D24" s="149">
        <v>0.7</v>
      </c>
      <c r="E24" s="150"/>
    </row>
    <row r="25" customFormat="1" ht="15" customHeight="1" spans="1:5">
      <c r="A25" s="148" t="s">
        <v>249</v>
      </c>
      <c r="B25" s="146">
        <f t="shared" ref="B25:B62" si="3">SUM(C25:E25)</f>
        <v>0</v>
      </c>
      <c r="C25" s="149"/>
      <c r="D25" s="149"/>
      <c r="E25" s="150"/>
    </row>
    <row r="26" customFormat="1" ht="15" customHeight="1" spans="1:5">
      <c r="A26" s="148" t="s">
        <v>250</v>
      </c>
      <c r="B26" s="146">
        <f t="shared" si="3"/>
        <v>0</v>
      </c>
      <c r="C26" s="149"/>
      <c r="D26" s="149"/>
      <c r="E26" s="150"/>
    </row>
    <row r="27" customFormat="1" ht="15" customHeight="1" spans="1:5">
      <c r="A27" s="148" t="s">
        <v>251</v>
      </c>
      <c r="B27" s="146">
        <f t="shared" si="3"/>
        <v>0</v>
      </c>
      <c r="C27" s="149"/>
      <c r="D27" s="149"/>
      <c r="E27" s="150"/>
    </row>
    <row r="28" customFormat="1" ht="15" customHeight="1" spans="1:5">
      <c r="A28" s="148" t="s">
        <v>252</v>
      </c>
      <c r="B28" s="146">
        <f t="shared" si="3"/>
        <v>2.2</v>
      </c>
      <c r="C28" s="149"/>
      <c r="D28" s="149">
        <v>2.2</v>
      </c>
      <c r="E28" s="150"/>
    </row>
    <row r="29" customFormat="1" ht="15" customHeight="1" spans="1:5">
      <c r="A29" s="148" t="s">
        <v>253</v>
      </c>
      <c r="B29" s="146">
        <f t="shared" si="3"/>
        <v>13.54</v>
      </c>
      <c r="C29" s="149"/>
      <c r="D29" s="149">
        <v>13.54</v>
      </c>
      <c r="E29" s="150"/>
    </row>
    <row r="30" customFormat="1" ht="15" customHeight="1" spans="1:5">
      <c r="A30" s="148" t="s">
        <v>254</v>
      </c>
      <c r="B30" s="146">
        <f t="shared" si="3"/>
        <v>0</v>
      </c>
      <c r="C30" s="149"/>
      <c r="D30" s="149"/>
      <c r="E30" s="150"/>
    </row>
    <row r="31" customFormat="1" ht="15" customHeight="1" spans="1:5">
      <c r="A31" s="148" t="s">
        <v>255</v>
      </c>
      <c r="B31" s="146">
        <f t="shared" si="3"/>
        <v>0.7</v>
      </c>
      <c r="C31" s="149"/>
      <c r="D31" s="149">
        <v>0.7</v>
      </c>
      <c r="E31" s="150"/>
    </row>
    <row r="32" customFormat="1" ht="15" customHeight="1" spans="1:5">
      <c r="A32" s="148" t="s">
        <v>256</v>
      </c>
      <c r="B32" s="146">
        <f t="shared" si="3"/>
        <v>0</v>
      </c>
      <c r="C32" s="149"/>
      <c r="D32" s="149"/>
      <c r="E32" s="150"/>
    </row>
    <row r="33" customFormat="1" ht="15" customHeight="1" spans="1:5">
      <c r="A33" s="148" t="s">
        <v>257</v>
      </c>
      <c r="B33" s="146">
        <f t="shared" si="3"/>
        <v>0</v>
      </c>
      <c r="C33" s="149"/>
      <c r="D33" s="149"/>
      <c r="E33" s="150"/>
    </row>
    <row r="34" customFormat="1" ht="15" customHeight="1" spans="1:5">
      <c r="A34" s="148" t="s">
        <v>258</v>
      </c>
      <c r="B34" s="146">
        <f t="shared" si="3"/>
        <v>0</v>
      </c>
      <c r="C34" s="149"/>
      <c r="D34" s="149"/>
      <c r="E34" s="150"/>
    </row>
    <row r="35" customFormat="1" ht="15" customHeight="1" spans="1:5">
      <c r="A35" s="148" t="s">
        <v>259</v>
      </c>
      <c r="B35" s="146">
        <f t="shared" si="3"/>
        <v>0</v>
      </c>
      <c r="C35" s="149"/>
      <c r="D35" s="149"/>
      <c r="E35" s="150"/>
    </row>
    <row r="36" customFormat="1" ht="15" customHeight="1" spans="1:5">
      <c r="A36" s="148" t="s">
        <v>260</v>
      </c>
      <c r="B36" s="146">
        <f t="shared" si="3"/>
        <v>0</v>
      </c>
      <c r="C36" s="149"/>
      <c r="D36" s="149"/>
      <c r="E36" s="150"/>
    </row>
    <row r="37" customFormat="1" ht="15" customHeight="1" spans="1:5">
      <c r="A37" s="148" t="s">
        <v>261</v>
      </c>
      <c r="B37" s="146">
        <f t="shared" si="3"/>
        <v>0</v>
      </c>
      <c r="C37" s="149"/>
      <c r="D37" s="149"/>
      <c r="E37" s="150"/>
    </row>
    <row r="38" customFormat="1" ht="15" customHeight="1" spans="1:5">
      <c r="A38" s="148" t="s">
        <v>262</v>
      </c>
      <c r="B38" s="146">
        <f t="shared" si="3"/>
        <v>0</v>
      </c>
      <c r="C38" s="149"/>
      <c r="D38" s="149"/>
      <c r="E38" s="150"/>
    </row>
    <row r="39" customFormat="1" ht="15" customHeight="1" spans="1:5">
      <c r="A39" s="148" t="s">
        <v>263</v>
      </c>
      <c r="B39" s="146">
        <f t="shared" si="3"/>
        <v>0</v>
      </c>
      <c r="C39" s="149"/>
      <c r="D39" s="149"/>
      <c r="E39" s="150"/>
    </row>
    <row r="40" customFormat="1" ht="15" customHeight="1" spans="1:5">
      <c r="A40" s="148" t="s">
        <v>264</v>
      </c>
      <c r="B40" s="146">
        <f t="shared" si="3"/>
        <v>0</v>
      </c>
      <c r="C40" s="149"/>
      <c r="D40" s="149"/>
      <c r="E40" s="150"/>
    </row>
    <row r="41" customFormat="1" ht="15" customHeight="1" spans="1:5">
      <c r="A41" s="148" t="s">
        <v>265</v>
      </c>
      <c r="B41" s="146">
        <f t="shared" si="3"/>
        <v>0</v>
      </c>
      <c r="C41" s="149"/>
      <c r="D41" s="149"/>
      <c r="E41" s="150"/>
    </row>
    <row r="42" customFormat="1" ht="15" customHeight="1" spans="1:5">
      <c r="A42" s="148" t="s">
        <v>266</v>
      </c>
      <c r="B42" s="146">
        <f t="shared" si="3"/>
        <v>0</v>
      </c>
      <c r="C42" s="149"/>
      <c r="D42" s="149"/>
      <c r="E42" s="150"/>
    </row>
    <row r="43" customFormat="1" ht="15" customHeight="1" spans="1:5">
      <c r="A43" s="148" t="s">
        <v>267</v>
      </c>
      <c r="B43" s="146">
        <f t="shared" si="3"/>
        <v>0</v>
      </c>
      <c r="C43" s="149"/>
      <c r="D43" s="149"/>
      <c r="E43" s="150"/>
    </row>
    <row r="44" customFormat="1" ht="15" customHeight="1" spans="1:5">
      <c r="A44" s="148" t="s">
        <v>268</v>
      </c>
      <c r="B44" s="146">
        <f t="shared" si="3"/>
        <v>3.91</v>
      </c>
      <c r="C44" s="149"/>
      <c r="D44" s="149">
        <v>3.91</v>
      </c>
      <c r="E44" s="150"/>
    </row>
    <row r="45" customFormat="1" ht="15" customHeight="1" spans="1:5">
      <c r="A45" s="148" t="s">
        <v>261</v>
      </c>
      <c r="B45" s="146">
        <f t="shared" si="3"/>
        <v>0</v>
      </c>
      <c r="C45" s="149"/>
      <c r="D45" s="149"/>
      <c r="E45" s="150"/>
    </row>
    <row r="46" customFormat="1" ht="15" customHeight="1" spans="1:5">
      <c r="A46" s="148" t="s">
        <v>269</v>
      </c>
      <c r="B46" s="146">
        <f t="shared" si="3"/>
        <v>6</v>
      </c>
      <c r="C46" s="149"/>
      <c r="D46" s="149">
        <v>6</v>
      </c>
      <c r="E46" s="150"/>
    </row>
    <row r="47" customFormat="1" ht="15" customHeight="1" spans="1:5">
      <c r="A47" s="148" t="s">
        <v>270</v>
      </c>
      <c r="B47" s="146">
        <f t="shared" si="3"/>
        <v>7.55</v>
      </c>
      <c r="C47" s="149"/>
      <c r="D47" s="149">
        <v>7.55</v>
      </c>
      <c r="E47" s="150"/>
    </row>
    <row r="48" customFormat="1" ht="15" customHeight="1" spans="1:5">
      <c r="A48" s="148" t="s">
        <v>271</v>
      </c>
      <c r="B48" s="146">
        <f t="shared" si="3"/>
        <v>0</v>
      </c>
      <c r="C48" s="149"/>
      <c r="D48" s="149"/>
      <c r="E48" s="150"/>
    </row>
    <row r="49" customFormat="1" ht="15" customHeight="1" spans="1:5">
      <c r="A49" s="148" t="s">
        <v>272</v>
      </c>
      <c r="B49" s="146">
        <f t="shared" si="3"/>
        <v>0.24</v>
      </c>
      <c r="C49" s="149"/>
      <c r="D49" s="149">
        <v>0.24</v>
      </c>
      <c r="E49" s="150"/>
    </row>
    <row r="50" customFormat="1" ht="15" customHeight="1" spans="1:5">
      <c r="A50" s="145" t="s">
        <v>89</v>
      </c>
      <c r="B50" s="146">
        <f t="shared" si="3"/>
        <v>5.05</v>
      </c>
      <c r="C50" s="146">
        <f>SUM(C51:C62)</f>
        <v>0</v>
      </c>
      <c r="D50" s="146">
        <f t="shared" ref="D50:E50" si="4">SUM(D51:D62)</f>
        <v>0</v>
      </c>
      <c r="E50" s="146">
        <f t="shared" si="4"/>
        <v>5.05</v>
      </c>
    </row>
    <row r="51" customFormat="1" ht="15" customHeight="1" spans="1:5">
      <c r="A51" s="151" t="s">
        <v>273</v>
      </c>
      <c r="B51" s="146">
        <f t="shared" si="3"/>
        <v>0</v>
      </c>
      <c r="C51" s="149"/>
      <c r="D51" s="150"/>
      <c r="E51" s="149"/>
    </row>
    <row r="52" customFormat="1" ht="15" customHeight="1" spans="1:5">
      <c r="A52" s="151" t="s">
        <v>274</v>
      </c>
      <c r="B52" s="146">
        <f t="shared" si="3"/>
        <v>2.2</v>
      </c>
      <c r="C52" s="149"/>
      <c r="D52" s="150"/>
      <c r="E52" s="149">
        <v>2.2</v>
      </c>
    </row>
    <row r="53" customFormat="1" ht="15" customHeight="1" spans="1:5">
      <c r="A53" s="151" t="s">
        <v>275</v>
      </c>
      <c r="B53" s="146">
        <f t="shared" si="3"/>
        <v>0</v>
      </c>
      <c r="C53" s="149"/>
      <c r="D53" s="150"/>
      <c r="E53" s="149"/>
    </row>
    <row r="54" customFormat="1" ht="15" customHeight="1" spans="1:5">
      <c r="A54" s="151" t="s">
        <v>276</v>
      </c>
      <c r="B54" s="146">
        <f t="shared" si="3"/>
        <v>0</v>
      </c>
      <c r="C54" s="149"/>
      <c r="D54" s="150"/>
      <c r="E54" s="149"/>
    </row>
    <row r="55" customFormat="1" ht="15" customHeight="1" spans="1:5">
      <c r="A55" s="151" t="s">
        <v>277</v>
      </c>
      <c r="B55" s="146">
        <f t="shared" si="3"/>
        <v>2.16</v>
      </c>
      <c r="C55" s="149"/>
      <c r="D55" s="150"/>
      <c r="E55" s="149">
        <v>2.16</v>
      </c>
    </row>
    <row r="56" customFormat="1" ht="15" customHeight="1" spans="1:5">
      <c r="A56" s="151" t="s">
        <v>278</v>
      </c>
      <c r="B56" s="146">
        <f t="shared" si="3"/>
        <v>0</v>
      </c>
      <c r="C56" s="149"/>
      <c r="D56" s="150"/>
      <c r="E56" s="149"/>
    </row>
    <row r="57" customFormat="1" ht="15" customHeight="1" spans="1:5">
      <c r="A57" s="151" t="s">
        <v>279</v>
      </c>
      <c r="B57" s="146">
        <f t="shared" si="3"/>
        <v>0</v>
      </c>
      <c r="C57" s="149"/>
      <c r="D57" s="150"/>
      <c r="E57" s="149"/>
    </row>
    <row r="58" customFormat="1" ht="15" customHeight="1" spans="1:5">
      <c r="A58" s="151" t="s">
        <v>280</v>
      </c>
      <c r="B58" s="146">
        <f t="shared" si="3"/>
        <v>0</v>
      </c>
      <c r="C58" s="149"/>
      <c r="D58" s="150"/>
      <c r="E58" s="149"/>
    </row>
    <row r="59" customFormat="1" ht="15" customHeight="1" spans="1:5">
      <c r="A59" s="151" t="s">
        <v>281</v>
      </c>
      <c r="B59" s="146">
        <f t="shared" si="3"/>
        <v>0.11</v>
      </c>
      <c r="C59" s="149"/>
      <c r="D59" s="150"/>
      <c r="E59" s="149">
        <v>0.11</v>
      </c>
    </row>
    <row r="60" customFormat="1" ht="15" customHeight="1" spans="1:5">
      <c r="A60" s="151" t="s">
        <v>282</v>
      </c>
      <c r="B60" s="146">
        <f t="shared" si="3"/>
        <v>0</v>
      </c>
      <c r="C60" s="149"/>
      <c r="D60" s="150"/>
      <c r="E60" s="149"/>
    </row>
    <row r="61" customFormat="1" ht="15" customHeight="1" spans="1:5">
      <c r="A61" s="151" t="s">
        <v>283</v>
      </c>
      <c r="B61" s="146">
        <f t="shared" si="3"/>
        <v>0</v>
      </c>
      <c r="C61" s="149"/>
      <c r="D61" s="150"/>
      <c r="E61" s="149"/>
    </row>
    <row r="62" customFormat="1" ht="15" customHeight="1" spans="1:5">
      <c r="A62" s="151" t="s">
        <v>284</v>
      </c>
      <c r="B62" s="146">
        <f t="shared" si="3"/>
        <v>0.58</v>
      </c>
      <c r="C62" s="149"/>
      <c r="D62" s="150"/>
      <c r="E62" s="149">
        <v>0.58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1" sqref="A11"/>
    </sheetView>
  </sheetViews>
  <sheetFormatPr defaultColWidth="11.1666666666667" defaultRowHeight="15.6"/>
  <cols>
    <col min="1" max="1" width="36" style="105" customWidth="1"/>
    <col min="2" max="4" width="9" style="105" customWidth="1"/>
    <col min="5" max="5" width="29.8333333333333" style="105" customWidth="1"/>
    <col min="6" max="10" width="14.8333333333333" style="105" customWidth="1"/>
    <col min="11" max="16384" width="11.1666666666667" style="105"/>
  </cols>
  <sheetData>
    <row r="1" ht="14.25" customHeight="1" spans="1:1">
      <c r="A1" s="43" t="s">
        <v>285</v>
      </c>
    </row>
    <row r="2" ht="22.5" customHeight="1" spans="1:11">
      <c r="A2" s="128" t="s">
        <v>286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ht="14.25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28</v>
      </c>
      <c r="K3" s="123"/>
    </row>
    <row r="4" s="103" customFormat="1" ht="24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89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s="104" customFormat="1" ht="24" customHeight="1" spans="1:11">
      <c r="A7" s="116"/>
      <c r="B7" s="117"/>
      <c r="C7" s="118"/>
      <c r="D7" s="118"/>
      <c r="E7" s="119"/>
      <c r="F7" s="120">
        <f t="shared" ref="F7:F10" si="0">SUM(G7:J7)</f>
        <v>0</v>
      </c>
      <c r="G7" s="120"/>
      <c r="H7" s="120"/>
      <c r="I7" s="120"/>
      <c r="J7" s="120"/>
      <c r="K7" s="107"/>
    </row>
    <row r="8" s="104" customFormat="1" ht="24" customHeight="1" spans="1:11">
      <c r="A8" s="116"/>
      <c r="B8" s="117"/>
      <c r="C8" s="118"/>
      <c r="D8" s="118"/>
      <c r="E8" s="119"/>
      <c r="F8" s="120">
        <f t="shared" si="0"/>
        <v>0</v>
      </c>
      <c r="G8" s="120"/>
      <c r="H8" s="120"/>
      <c r="I8" s="120"/>
      <c r="J8" s="120"/>
      <c r="K8" s="107"/>
    </row>
    <row r="9" s="104" customFormat="1" ht="24" customHeight="1" spans="1:11">
      <c r="A9" s="116"/>
      <c r="B9" s="117"/>
      <c r="C9" s="118"/>
      <c r="D9" s="118"/>
      <c r="E9" s="119"/>
      <c r="F9" s="120">
        <f t="shared" si="0"/>
        <v>0</v>
      </c>
      <c r="G9" s="120"/>
      <c r="H9" s="120"/>
      <c r="I9" s="120"/>
      <c r="J9" s="120"/>
      <c r="K9" s="107"/>
    </row>
    <row r="10" s="104" customFormat="1" ht="24" customHeight="1" spans="1:11">
      <c r="A10" s="116"/>
      <c r="B10" s="117"/>
      <c r="C10" s="118"/>
      <c r="D10" s="118"/>
      <c r="E10" s="119"/>
      <c r="F10" s="120">
        <f t="shared" si="0"/>
        <v>0</v>
      </c>
      <c r="G10" s="120"/>
      <c r="H10" s="120"/>
      <c r="I10" s="120"/>
      <c r="J10" s="120"/>
      <c r="K10" s="107"/>
    </row>
    <row r="11" customFormat="1" ht="11.25" customHeight="1" spans="1:1">
      <c r="A11" t="s">
        <v>287</v>
      </c>
    </row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ht="14.25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ht="14.25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ht="14.25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ht="14.25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ht="14.25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ht="14.25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ht="14.25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ht="14.25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ht="14.25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ht="14.2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ht="14.25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ht="14.25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ht="14.25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ht="14.25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ht="14.25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ht="14.25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ht="14.25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ht="14.25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ht="14.25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ht="14.2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ht="14.25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ht="14.25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ht="14.25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ht="14.25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ht="14.25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ht="14.25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8" sqref="A8"/>
    </sheetView>
  </sheetViews>
  <sheetFormatPr defaultColWidth="11.1666666666667" defaultRowHeight="15.6"/>
  <cols>
    <col min="1" max="1" width="33.3333333333333" style="105" customWidth="1"/>
    <col min="2" max="4" width="9.33333333333333" style="105" customWidth="1"/>
    <col min="5" max="5" width="25.8333333333333" style="105" customWidth="1"/>
    <col min="6" max="10" width="16.8333333333333" style="105" customWidth="1"/>
    <col min="11" max="16384" width="11.1666666666667" style="105"/>
  </cols>
  <sheetData>
    <row r="1" ht="14.25" customHeight="1" spans="1:1">
      <c r="A1" s="43" t="s">
        <v>288</v>
      </c>
    </row>
    <row r="2" ht="22.5" customHeight="1" spans="1:11">
      <c r="A2" s="128" t="s">
        <v>289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ht="14.25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28</v>
      </c>
      <c r="K3" s="123"/>
    </row>
    <row r="4" s="103" customFormat="1" ht="24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89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 spans="1:1">
      <c r="A8" t="s">
        <v>287</v>
      </c>
    </row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ht="14.25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ht="14.25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ht="14.25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ht="14.25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ht="14.25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ht="14.25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ht="14.25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ht="14.25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ht="14.25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ht="14.2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ht="14.25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ht="14.25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ht="14.25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ht="14.25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ht="14.25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ht="14.25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ht="14.25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ht="14.25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ht="14.25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ht="14.2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ht="14.25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ht="14.25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ht="14.25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ht="14.25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ht="14.25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ht="14.25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8" sqref="A8"/>
    </sheetView>
  </sheetViews>
  <sheetFormatPr defaultColWidth="11.1666666666667" defaultRowHeight="15.6"/>
  <cols>
    <col min="1" max="1" width="33.3333333333333" style="105" customWidth="1"/>
    <col min="2" max="4" width="10" style="105" customWidth="1"/>
    <col min="5" max="5" width="26.8333333333333" style="105" customWidth="1"/>
    <col min="6" max="10" width="15.5" style="105" customWidth="1"/>
    <col min="11" max="16384" width="11.1666666666667" style="105"/>
  </cols>
  <sheetData>
    <row r="1" ht="14.25" customHeight="1" spans="1:1">
      <c r="A1" s="43" t="s">
        <v>290</v>
      </c>
    </row>
    <row r="2" ht="25.5" customHeight="1" spans="1:11">
      <c r="A2" s="106" t="s">
        <v>291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ht="14.25" customHeight="1" spans="1:11">
      <c r="A3" s="126"/>
      <c r="B3" s="126"/>
      <c r="C3" s="126"/>
      <c r="D3" s="126"/>
      <c r="E3" s="127"/>
      <c r="F3" s="126"/>
      <c r="G3" s="126"/>
      <c r="H3" s="126"/>
      <c r="I3" s="126"/>
      <c r="J3" s="122" t="s">
        <v>28</v>
      </c>
      <c r="K3" s="123"/>
    </row>
    <row r="4" s="103" customFormat="1" ht="24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89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 spans="1:1">
      <c r="A8" t="s">
        <v>287</v>
      </c>
    </row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ht="14.25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ht="14.25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ht="14.25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ht="14.25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ht="14.25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ht="14.25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ht="14.25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ht="14.25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ht="14.25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ht="14.2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ht="14.25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ht="14.25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ht="14.25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ht="14.25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ht="14.25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ht="14.25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ht="14.25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ht="14.25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ht="14.25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ht="14.2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ht="14.25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ht="14.25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ht="14.25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ht="14.25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ht="14.25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ht="14.25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8" sqref="A8"/>
    </sheetView>
  </sheetViews>
  <sheetFormatPr defaultColWidth="11.1666666666667" defaultRowHeight="15.6"/>
  <cols>
    <col min="1" max="1" width="33.3333333333333" style="105" customWidth="1"/>
    <col min="2" max="4" width="8.5" style="105" customWidth="1"/>
    <col min="5" max="5" width="27.1666666666667" style="105" customWidth="1"/>
    <col min="6" max="10" width="15.6666666666667" style="105" customWidth="1"/>
    <col min="11" max="16384" width="11.1666666666667" style="105"/>
  </cols>
  <sheetData>
    <row r="1" ht="14.25" customHeight="1" spans="1:1">
      <c r="A1" s="43" t="s">
        <v>292</v>
      </c>
    </row>
    <row r="2" ht="25.5" customHeight="1" spans="1:11">
      <c r="A2" s="106" t="s">
        <v>293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s="103" customFormat="1" ht="14.25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28</v>
      </c>
      <c r="K3" s="123"/>
    </row>
    <row r="4" s="103" customFormat="1" ht="24" customHeight="1" spans="1:11">
      <c r="A4" s="109" t="s">
        <v>5</v>
      </c>
      <c r="B4" s="110" t="s">
        <v>203</v>
      </c>
      <c r="C4" s="110"/>
      <c r="D4" s="111"/>
      <c r="E4" s="109" t="s">
        <v>33</v>
      </c>
      <c r="F4" s="112" t="s">
        <v>8</v>
      </c>
      <c r="G4" s="113" t="s">
        <v>35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204</v>
      </c>
      <c r="C5" s="109" t="s">
        <v>205</v>
      </c>
      <c r="D5" s="109" t="s">
        <v>206</v>
      </c>
      <c r="E5" s="109"/>
      <c r="F5" s="115"/>
      <c r="G5" s="112" t="s">
        <v>13</v>
      </c>
      <c r="H5" s="112" t="s">
        <v>14</v>
      </c>
      <c r="I5" s="112" t="s">
        <v>89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 spans="1:1">
      <c r="A8" t="s">
        <v>287</v>
      </c>
    </row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ht="14.25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ht="14.25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ht="14.25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ht="14.25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ht="14.25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ht="14.25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ht="14.25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ht="14.25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ht="14.25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ht="14.2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ht="14.25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ht="14.25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ht="14.25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ht="14.25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ht="14.25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ht="14.25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ht="14.25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ht="14.25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ht="14.25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ht="14.2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ht="14.25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ht="14.25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ht="14.25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ht="14.25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ht="14.25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ht="14.25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G49" sqref="G49"/>
    </sheetView>
  </sheetViews>
  <sheetFormatPr defaultColWidth="11" defaultRowHeight="15.6" outlineLevelCol="4"/>
  <cols>
    <col min="1" max="1" width="43.3333333333333" style="87" customWidth="1"/>
    <col min="2" max="2" width="37" style="87" customWidth="1"/>
    <col min="3" max="3" width="40.3333333333333" style="87" customWidth="1"/>
    <col min="4" max="16384" width="11" style="87"/>
  </cols>
  <sheetData>
    <row r="1" ht="14.25" customHeight="1" spans="1:1">
      <c r="A1" s="88" t="s">
        <v>294</v>
      </c>
    </row>
    <row r="2" s="83" customFormat="1" ht="25.5" customHeight="1" spans="1:3">
      <c r="A2" s="89" t="s">
        <v>295</v>
      </c>
      <c r="B2" s="89"/>
      <c r="C2" s="89"/>
    </row>
    <row r="3" ht="14.25" customHeight="1" spans="1:3">
      <c r="A3" s="90"/>
      <c r="C3" s="91" t="s">
        <v>4</v>
      </c>
    </row>
    <row r="4" s="84" customFormat="1" ht="30" customHeight="1" spans="1:3">
      <c r="A4" s="92" t="s">
        <v>296</v>
      </c>
      <c r="B4" s="93" t="s">
        <v>297</v>
      </c>
      <c r="C4" s="93" t="s">
        <v>298</v>
      </c>
    </row>
    <row r="5" s="85" customFormat="1" ht="33" customHeight="1" spans="1:5">
      <c r="A5" s="94" t="s">
        <v>299</v>
      </c>
      <c r="B5" s="95">
        <f>SUM(B6:B8)</f>
        <v>3.07</v>
      </c>
      <c r="C5" s="95">
        <f>SUM(C6:C8)</f>
        <v>6</v>
      </c>
      <c r="E5" s="96"/>
    </row>
    <row r="6" s="86" customFormat="1" ht="33" customHeight="1" spans="1:5">
      <c r="A6" s="97" t="s">
        <v>300</v>
      </c>
      <c r="B6" s="98"/>
      <c r="C6" s="98"/>
      <c r="E6" s="96"/>
    </row>
    <row r="7" s="86" customFormat="1" ht="33" customHeight="1" spans="1:5">
      <c r="A7" s="99" t="s">
        <v>301</v>
      </c>
      <c r="B7" s="98">
        <v>0.07</v>
      </c>
      <c r="C7" s="98"/>
      <c r="E7" s="96"/>
    </row>
    <row r="8" s="86" customFormat="1" ht="33" customHeight="1" spans="1:5">
      <c r="A8" s="99" t="s">
        <v>302</v>
      </c>
      <c r="B8" s="95">
        <f>SUM(B9:B45)</f>
        <v>3</v>
      </c>
      <c r="C8" s="95">
        <f>SUM(C9:C45)</f>
        <v>6</v>
      </c>
      <c r="E8" s="96"/>
    </row>
    <row r="9" s="86" customFormat="1" ht="33" customHeight="1" spans="1:5">
      <c r="A9" s="99" t="s">
        <v>303</v>
      </c>
      <c r="B9" s="100"/>
      <c r="C9" s="100"/>
      <c r="E9" s="96"/>
    </row>
    <row r="10" ht="14.25" hidden="1" customHeight="1" spans="1:3">
      <c r="A10" s="99" t="s">
        <v>304</v>
      </c>
      <c r="B10" s="100"/>
      <c r="C10" s="100"/>
    </row>
    <row r="11" ht="14.25" hidden="1" customHeight="1" spans="1:1">
      <c r="A11" s="101"/>
    </row>
    <row r="12" ht="14.25" hidden="1" customHeight="1" spans="1:1">
      <c r="A12" s="101"/>
    </row>
    <row r="13" ht="97.5" hidden="1" customHeight="1" spans="1:1">
      <c r="A13" s="101"/>
    </row>
    <row r="14" ht="14.25" hidden="1" customHeight="1" spans="1:1">
      <c r="A14" s="101"/>
    </row>
    <row r="15" ht="14.25" hidden="1" customHeight="1" spans="1:1">
      <c r="A15" s="101"/>
    </row>
    <row r="16" ht="14.25" hidden="1" customHeight="1" spans="1:5">
      <c r="A16" s="102"/>
      <c r="B16"/>
      <c r="C16"/>
      <c r="D16"/>
      <c r="E16"/>
    </row>
    <row r="17" ht="14.25" hidden="1" customHeight="1" spans="1:5">
      <c r="A17" s="102"/>
      <c r="B17"/>
      <c r="C17"/>
      <c r="D17"/>
      <c r="E17"/>
    </row>
    <row r="18" ht="14.25" hidden="1" customHeight="1" spans="1:5">
      <c r="A18" s="102"/>
      <c r="B18"/>
      <c r="C18"/>
      <c r="D18"/>
      <c r="E18"/>
    </row>
    <row r="19" ht="14.25" hidden="1" customHeight="1" spans="1:5">
      <c r="A19" s="102"/>
      <c r="B19"/>
      <c r="C19"/>
      <c r="D19"/>
      <c r="E19"/>
    </row>
    <row r="20" ht="14.25" hidden="1" customHeight="1" spans="1:5">
      <c r="A20" s="102"/>
      <c r="B20"/>
      <c r="C20"/>
      <c r="D20"/>
      <c r="E20"/>
    </row>
    <row r="21" ht="9" hidden="1" customHeight="1" spans="1:5">
      <c r="A21" s="102"/>
      <c r="B21"/>
      <c r="C21"/>
      <c r="D21"/>
      <c r="E21"/>
    </row>
    <row r="22" ht="14.25" hidden="1" customHeight="1" spans="1:5">
      <c r="A22" s="102"/>
      <c r="B22"/>
      <c r="C22"/>
      <c r="D22"/>
      <c r="E22"/>
    </row>
    <row r="23" ht="14.25" hidden="1" customHeight="1" spans="1:5">
      <c r="A23" s="102"/>
      <c r="B23"/>
      <c r="C23"/>
      <c r="D23"/>
      <c r="E23"/>
    </row>
    <row r="24" ht="14.25" hidden="1" customHeight="1" spans="1:5">
      <c r="A24" s="102"/>
      <c r="B24"/>
      <c r="C24"/>
      <c r="D24"/>
      <c r="E24"/>
    </row>
    <row r="25" ht="14.25" hidden="1" customHeight="1" spans="1:5">
      <c r="A25" s="102"/>
      <c r="B25"/>
      <c r="C25"/>
      <c r="D25"/>
      <c r="E25"/>
    </row>
    <row r="26" ht="14.25" hidden="1" customHeight="1" spans="1:5">
      <c r="A26" s="102"/>
      <c r="B26"/>
      <c r="C26"/>
      <c r="D26"/>
      <c r="E26"/>
    </row>
    <row r="27" ht="14.25" hidden="1" customHeight="1" spans="1:5">
      <c r="A27" s="102"/>
      <c r="B27"/>
      <c r="C27"/>
      <c r="D27"/>
      <c r="E27"/>
    </row>
    <row r="28" ht="14.25" hidden="1" customHeight="1" spans="1:5">
      <c r="A28" s="102"/>
      <c r="B28"/>
      <c r="C28"/>
      <c r="D28"/>
      <c r="E28"/>
    </row>
    <row r="29" ht="14.25" hidden="1" customHeight="1" spans="1:5">
      <c r="A29" s="102"/>
      <c r="B29"/>
      <c r="C29"/>
      <c r="D29"/>
      <c r="E29"/>
    </row>
    <row r="30" ht="14.25" hidden="1" customHeight="1" spans="1:5">
      <c r="A30" s="102"/>
      <c r="B30"/>
      <c r="C30"/>
      <c r="D30"/>
      <c r="E30"/>
    </row>
    <row r="31" ht="14.25" hidden="1" customHeight="1" spans="1:5">
      <c r="A31" s="102"/>
      <c r="B31"/>
      <c r="C31"/>
      <c r="D31"/>
      <c r="E31"/>
    </row>
    <row r="32" ht="14.25" hidden="1" customHeight="1" spans="1:5">
      <c r="A32" s="102"/>
      <c r="B32"/>
      <c r="C32"/>
      <c r="D32"/>
      <c r="E32"/>
    </row>
    <row r="33" ht="14.25" hidden="1" customHeight="1" spans="1:5">
      <c r="A33" s="102"/>
      <c r="B33"/>
      <c r="C33"/>
      <c r="D33"/>
      <c r="E33"/>
    </row>
    <row r="34" ht="14.25" hidden="1" customHeight="1" spans="1:5">
      <c r="A34" s="102"/>
      <c r="B34"/>
      <c r="C34"/>
      <c r="D34"/>
      <c r="E34"/>
    </row>
    <row r="35" ht="14.25" hidden="1" customHeight="1" spans="1:5">
      <c r="A35" s="102"/>
      <c r="B35"/>
      <c r="C35"/>
      <c r="D35"/>
      <c r="E35"/>
    </row>
    <row r="36" ht="14.25" hidden="1" customHeight="1" spans="1:5">
      <c r="A36" s="102"/>
      <c r="B36"/>
      <c r="C36"/>
      <c r="D36"/>
      <c r="E36"/>
    </row>
    <row r="37" ht="14.25" hidden="1" customHeight="1" spans="1:5">
      <c r="A37" s="102"/>
      <c r="B37"/>
      <c r="C37"/>
      <c r="D37"/>
      <c r="E37"/>
    </row>
    <row r="38" ht="14.25" hidden="1" customHeight="1" spans="1:5">
      <c r="A38" s="102"/>
      <c r="B38"/>
      <c r="C38"/>
      <c r="D38"/>
      <c r="E38"/>
    </row>
    <row r="39" ht="14.25" hidden="1" customHeight="1" spans="1:5">
      <c r="A39" s="102"/>
      <c r="B39"/>
      <c r="C39"/>
      <c r="D39"/>
      <c r="E39"/>
    </row>
    <row r="40" ht="14.25" hidden="1" customHeight="1" spans="1:5">
      <c r="A40" s="102"/>
      <c r="B40"/>
      <c r="C40"/>
      <c r="D40"/>
      <c r="E40"/>
    </row>
    <row r="41" ht="14.25" hidden="1" customHeight="1" spans="1:5">
      <c r="A41" s="102"/>
      <c r="B41"/>
      <c r="C41"/>
      <c r="D41"/>
      <c r="E41"/>
    </row>
    <row r="42" ht="14.25" hidden="1" customHeight="1" spans="1:5">
      <c r="A42" s="102"/>
      <c r="B42"/>
      <c r="C42"/>
      <c r="D42"/>
      <c r="E42"/>
    </row>
    <row r="43" ht="14.25" hidden="1" customHeight="1" spans="1:5">
      <c r="A43" s="102"/>
      <c r="B43"/>
      <c r="C43"/>
      <c r="D43"/>
      <c r="E43"/>
    </row>
    <row r="44" ht="14.25" hidden="1" customHeight="1" spans="1:5">
      <c r="A44" s="102"/>
      <c r="B44"/>
      <c r="C44"/>
      <c r="D44"/>
      <c r="E44"/>
    </row>
    <row r="45" ht="33" customHeight="1" spans="1:3">
      <c r="A45" s="99" t="s">
        <v>304</v>
      </c>
      <c r="B45" s="100">
        <v>3</v>
      </c>
      <c r="C45" s="100">
        <v>6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F15" sqref="F15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305</v>
      </c>
      <c r="B1" s="43"/>
    </row>
    <row r="2" ht="22.5" customHeight="1" spans="1:13">
      <c r="A2" s="62" t="s">
        <v>306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307</v>
      </c>
      <c r="B4" s="64" t="s">
        <v>308</v>
      </c>
      <c r="C4" s="65" t="s">
        <v>33</v>
      </c>
      <c r="D4" s="66" t="s">
        <v>309</v>
      </c>
      <c r="E4" s="67" t="s">
        <v>8</v>
      </c>
      <c r="F4" s="67" t="s">
        <v>30</v>
      </c>
      <c r="G4" s="67"/>
      <c r="H4" s="67"/>
      <c r="I4" s="67"/>
      <c r="J4" s="67"/>
      <c r="K4" s="67" t="s">
        <v>10</v>
      </c>
      <c r="L4" s="77" t="s">
        <v>310</v>
      </c>
      <c r="M4" s="78" t="s">
        <v>311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9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62.08</v>
      </c>
      <c r="F6" s="73">
        <f>SUM(G6:J6)</f>
        <v>62.08</v>
      </c>
      <c r="G6" s="74">
        <f>G7+G8</f>
        <v>62.08</v>
      </c>
      <c r="H6" s="75">
        <v>0</v>
      </c>
      <c r="I6" s="75">
        <v>0</v>
      </c>
      <c r="J6" s="80">
        <v>0</v>
      </c>
      <c r="K6" s="81">
        <v>0</v>
      </c>
      <c r="L6" s="81">
        <v>0</v>
      </c>
      <c r="M6" s="82"/>
    </row>
    <row r="7" ht="24" customHeight="1" spans="1:13">
      <c r="A7" s="76" t="s">
        <v>23</v>
      </c>
      <c r="B7" s="76"/>
      <c r="C7" s="76" t="s">
        <v>312</v>
      </c>
      <c r="D7" s="71"/>
      <c r="E7" s="72">
        <f t="shared" ref="E7:E9" si="0">SUM(F7,K7:L7)</f>
        <v>7.98</v>
      </c>
      <c r="F7" s="73">
        <f t="shared" ref="F7:F9" si="1">SUM(G7:J7)</f>
        <v>7.98</v>
      </c>
      <c r="G7" s="74">
        <v>7.98</v>
      </c>
      <c r="H7" s="75"/>
      <c r="I7" s="75"/>
      <c r="J7" s="80"/>
      <c r="K7" s="81"/>
      <c r="L7" s="81"/>
      <c r="M7" s="82"/>
    </row>
    <row r="8" ht="24" customHeight="1" spans="1:13">
      <c r="A8" s="76"/>
      <c r="B8" s="76"/>
      <c r="C8" s="76" t="s">
        <v>313</v>
      </c>
      <c r="D8" s="71"/>
      <c r="E8" s="72">
        <f t="shared" si="0"/>
        <v>54.1</v>
      </c>
      <c r="F8" s="73">
        <f t="shared" si="1"/>
        <v>54.1</v>
      </c>
      <c r="G8" s="74">
        <v>54.1</v>
      </c>
      <c r="H8" s="75"/>
      <c r="I8" s="75"/>
      <c r="J8" s="80"/>
      <c r="K8" s="81"/>
      <c r="L8" s="81"/>
      <c r="M8" s="82"/>
    </row>
    <row r="9" ht="24" customHeight="1" spans="1:13">
      <c r="A9" s="76"/>
      <c r="B9" s="76"/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80"/>
      <c r="K9" s="81"/>
      <c r="L9" s="81"/>
      <c r="M9" s="82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8" sqref="A8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314</v>
      </c>
    </row>
    <row r="2" s="39" customFormat="1" ht="24.75" customHeight="1" spans="1:13">
      <c r="A2" s="44" t="s">
        <v>315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307</v>
      </c>
      <c r="B4" s="47" t="s">
        <v>33</v>
      </c>
      <c r="C4" s="47" t="s">
        <v>316</v>
      </c>
      <c r="D4" s="47" t="s">
        <v>309</v>
      </c>
      <c r="E4" s="48" t="s">
        <v>8</v>
      </c>
      <c r="F4" s="49" t="s">
        <v>30</v>
      </c>
      <c r="G4" s="50"/>
      <c r="H4" s="50"/>
      <c r="I4" s="50"/>
      <c r="J4" s="58"/>
      <c r="K4" s="53" t="s">
        <v>10</v>
      </c>
      <c r="L4" s="59" t="s">
        <v>310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9" sqref="A9"/>
    </sheetView>
  </sheetViews>
  <sheetFormatPr defaultColWidth="9.16666666666667" defaultRowHeight="18.75" customHeight="1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317</v>
      </c>
    </row>
    <row r="2" s="24" customFormat="1" ht="25.5" customHeight="1" spans="1:12">
      <c r="A2" s="28" t="s">
        <v>318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319</v>
      </c>
      <c r="B4" s="30" t="s">
        <v>316</v>
      </c>
      <c r="C4" s="30" t="s">
        <v>320</v>
      </c>
      <c r="D4" s="31" t="s">
        <v>321</v>
      </c>
      <c r="E4" s="30" t="s">
        <v>322</v>
      </c>
      <c r="F4" s="30" t="s">
        <v>34</v>
      </c>
      <c r="G4" s="32" t="s">
        <v>323</v>
      </c>
      <c r="H4" s="32" t="s">
        <v>19</v>
      </c>
      <c r="I4" s="32" t="s">
        <v>20</v>
      </c>
      <c r="J4" s="32" t="s">
        <v>324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325</v>
      </c>
      <c r="B6" s="34" t="s">
        <v>325</v>
      </c>
      <c r="C6" s="34" t="s">
        <v>325</v>
      </c>
      <c r="D6" s="34" t="s">
        <v>325</v>
      </c>
      <c r="E6" s="34" t="s">
        <v>325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  <row r="9" customHeight="1" spans="1:1">
      <c r="A9" s="26" t="s">
        <v>287</v>
      </c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showGridLines="0" showZeros="0" workbookViewId="0">
      <selection activeCell="E16" sqref="E16"/>
    </sheetView>
  </sheetViews>
  <sheetFormatPr defaultColWidth="12" defaultRowHeight="15.6" outlineLevelRow="7"/>
  <cols>
    <col min="1" max="16" width="11.5" style="3" customWidth="1"/>
    <col min="17" max="17" width="27.3333333333333" style="3" customWidth="1"/>
    <col min="18" max="16384" width="12" style="3"/>
  </cols>
  <sheetData>
    <row r="1" ht="14.25" customHeight="1" spans="1:8">
      <c r="A1" s="4" t="s">
        <v>326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4.25" customHeight="1" spans="17:17">
      <c r="Q3" s="22" t="s">
        <v>4</v>
      </c>
    </row>
    <row r="4" s="1" customFormat="1" ht="25.5" customHeight="1" spans="1:17">
      <c r="A4" s="6" t="s">
        <v>328</v>
      </c>
      <c r="B4" s="7" t="s">
        <v>329</v>
      </c>
      <c r="C4" s="7" t="s">
        <v>330</v>
      </c>
      <c r="D4" s="7" t="s">
        <v>331</v>
      </c>
      <c r="E4" s="7" t="s">
        <v>332</v>
      </c>
      <c r="F4" s="7" t="s">
        <v>333</v>
      </c>
      <c r="G4" s="7" t="s">
        <v>334</v>
      </c>
      <c r="H4" s="7" t="s">
        <v>335</v>
      </c>
      <c r="I4" s="7" t="s">
        <v>336</v>
      </c>
      <c r="J4" s="13" t="s">
        <v>34</v>
      </c>
      <c r="K4" s="14" t="s">
        <v>337</v>
      </c>
      <c r="L4" s="15"/>
      <c r="M4" s="15"/>
      <c r="N4" s="15"/>
      <c r="O4" s="15"/>
      <c r="P4" s="16"/>
      <c r="Q4" s="23" t="s">
        <v>311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338</v>
      </c>
      <c r="L5" s="19" t="s">
        <v>339</v>
      </c>
      <c r="M5" s="19" t="s">
        <v>340</v>
      </c>
      <c r="N5" s="19" t="s">
        <v>341</v>
      </c>
      <c r="O5" s="19" t="s">
        <v>342</v>
      </c>
      <c r="P5" s="19" t="s">
        <v>343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  <row r="8" spans="1:1">
      <c r="A8" s="3" t="s">
        <v>287</v>
      </c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</cp:lastModifiedBy>
  <dcterms:created xsi:type="dcterms:W3CDTF">2015-10-15T04:08:00Z</dcterms:created>
  <cp:lastPrinted>2020-01-20T03:12:00Z</cp:lastPrinted>
  <dcterms:modified xsi:type="dcterms:W3CDTF">2022-12-31T04:32:38Z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D9629E1CAD3F4B53913393CA4FA53A02</vt:lpwstr>
  </property>
  <property fmtid="{D5CDD505-2E9C-101B-9397-08002B2CF9AE}" pid="4" name="KSOProductBuildVer">
    <vt:lpwstr>2052-11.1.0.12763</vt:lpwstr>
  </property>
</Properties>
</file>