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30" windowWidth="4410" windowHeight="1725" tabRatio="819" firstSheet="11" activeTab="15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'2部门收入总表'!$A$1:$J$19</definedName>
    <definedName name="_xlnm.Print_Area" localSheetId="3">'3部门支出总表'!$A$1:$G$18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'8财政拨款收入安排支出表'!$A$1:$J$9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C50" i="54"/>
  <c r="C22"/>
  <c r="E8" i="29"/>
  <c r="F8"/>
  <c r="G8"/>
  <c r="D8"/>
  <c r="D13" i="31"/>
  <c r="K7" i="26"/>
  <c r="C7"/>
  <c r="B7" s="1"/>
  <c r="C7" i="28"/>
  <c r="B7"/>
  <c r="C6" i="27"/>
  <c r="B6" s="1"/>
  <c r="C7"/>
  <c r="B9" i="26"/>
  <c r="B8"/>
  <c r="B11" i="29"/>
  <c r="B12"/>
  <c r="B13"/>
  <c r="B15"/>
  <c r="B16"/>
  <c r="B17"/>
  <c r="B18"/>
  <c r="B19"/>
  <c r="B20"/>
  <c r="B7"/>
  <c r="C9"/>
  <c r="B9" s="1"/>
  <c r="C10"/>
  <c r="B10" s="1"/>
  <c r="C11"/>
  <c r="C12"/>
  <c r="C13"/>
  <c r="C14"/>
  <c r="B14" s="1"/>
  <c r="C15"/>
  <c r="C16"/>
  <c r="C17"/>
  <c r="C18"/>
  <c r="C19"/>
  <c r="C20"/>
  <c r="C7"/>
  <c r="B8" i="52"/>
  <c r="B10"/>
  <c r="B11"/>
  <c r="B7"/>
  <c r="C8"/>
  <c r="C9"/>
  <c r="B9" s="1"/>
  <c r="C10"/>
  <c r="C11"/>
  <c r="C7"/>
  <c r="F10" i="43"/>
  <c r="F9"/>
  <c r="F8"/>
  <c r="F7"/>
  <c r="F6"/>
  <c r="F7" i="49"/>
  <c r="F8"/>
  <c r="F9"/>
  <c r="F10"/>
  <c r="C10" i="38"/>
  <c r="B10" s="1"/>
  <c r="C11"/>
  <c r="B11" s="1"/>
  <c r="C12"/>
  <c r="B12" s="1"/>
  <c r="C13"/>
  <c r="B13" s="1"/>
  <c r="C14"/>
  <c r="C15"/>
  <c r="B15" s="1"/>
  <c r="C16"/>
  <c r="B16" s="1"/>
  <c r="C17"/>
  <c r="B17" s="1"/>
  <c r="C18"/>
  <c r="C19"/>
  <c r="C20"/>
  <c r="B20" s="1"/>
  <c r="C21"/>
  <c r="B21" s="1"/>
  <c r="C23"/>
  <c r="C24"/>
  <c r="B24" s="1"/>
  <c r="C25"/>
  <c r="C26"/>
  <c r="C27"/>
  <c r="C28"/>
  <c r="B28" s="1"/>
  <c r="C29"/>
  <c r="C30"/>
  <c r="C31"/>
  <c r="C32"/>
  <c r="C33"/>
  <c r="C34"/>
  <c r="C35"/>
  <c r="B35" s="1"/>
  <c r="C36"/>
  <c r="B36" s="1"/>
  <c r="C37"/>
  <c r="C38"/>
  <c r="B38" s="1"/>
  <c r="C39"/>
  <c r="B39" s="1"/>
  <c r="C40"/>
  <c r="C41"/>
  <c r="C42"/>
  <c r="C43"/>
  <c r="B43" s="1"/>
  <c r="C44"/>
  <c r="B44" s="1"/>
  <c r="C45"/>
  <c r="C46"/>
  <c r="B46" s="1"/>
  <c r="C47"/>
  <c r="B47" s="1"/>
  <c r="C48"/>
  <c r="C49"/>
  <c r="C51"/>
  <c r="B51" s="1"/>
  <c r="C52"/>
  <c r="B52" s="1"/>
  <c r="C53"/>
  <c r="C54"/>
  <c r="C55"/>
  <c r="B55" s="1"/>
  <c r="C56"/>
  <c r="B56" s="1"/>
  <c r="C57"/>
  <c r="C58"/>
  <c r="C59"/>
  <c r="B59" s="1"/>
  <c r="C60"/>
  <c r="B60" s="1"/>
  <c r="C61"/>
  <c r="C62"/>
  <c r="B62" s="1"/>
  <c r="C63"/>
  <c r="B63" s="1"/>
  <c r="C64"/>
  <c r="B64" s="1"/>
  <c r="C65"/>
  <c r="C66"/>
  <c r="C67"/>
  <c r="B67" s="1"/>
  <c r="C69"/>
  <c r="B69" s="1"/>
  <c r="C70"/>
  <c r="C71"/>
  <c r="C72"/>
  <c r="B72" s="1"/>
  <c r="C73"/>
  <c r="B73" s="1"/>
  <c r="C74"/>
  <c r="C75"/>
  <c r="C76"/>
  <c r="B76" s="1"/>
  <c r="C77"/>
  <c r="B77" s="1"/>
  <c r="C78"/>
  <c r="C79"/>
  <c r="C80"/>
  <c r="B80" s="1"/>
  <c r="C82"/>
  <c r="C83"/>
  <c r="C84"/>
  <c r="C85"/>
  <c r="C86"/>
  <c r="C87"/>
  <c r="C88"/>
  <c r="C89"/>
  <c r="C90"/>
  <c r="C91"/>
  <c r="C92"/>
  <c r="C93"/>
  <c r="C94"/>
  <c r="C95"/>
  <c r="B95" s="1"/>
  <c r="C96"/>
  <c r="C97"/>
  <c r="C98"/>
  <c r="C99"/>
  <c r="B99" s="1"/>
  <c r="C100"/>
  <c r="B100" s="1"/>
  <c r="C102"/>
  <c r="C103"/>
  <c r="C104"/>
  <c r="C105"/>
  <c r="C106"/>
  <c r="C108"/>
  <c r="B108" s="1"/>
  <c r="C109"/>
  <c r="C110"/>
  <c r="C111"/>
  <c r="B111" s="1"/>
  <c r="C9"/>
  <c r="D9" i="55"/>
  <c r="E9"/>
  <c r="F9"/>
  <c r="G9"/>
  <c r="H9"/>
  <c r="C9"/>
  <c r="E101" i="38"/>
  <c r="F101"/>
  <c r="G101"/>
  <c r="H101"/>
  <c r="I101"/>
  <c r="J101"/>
  <c r="D101"/>
  <c r="C101" s="1"/>
  <c r="B101" s="1"/>
  <c r="E98"/>
  <c r="F98"/>
  <c r="G98"/>
  <c r="H98"/>
  <c r="I98"/>
  <c r="J98"/>
  <c r="D98"/>
  <c r="E8"/>
  <c r="F8"/>
  <c r="G8"/>
  <c r="H8"/>
  <c r="I8"/>
  <c r="J8"/>
  <c r="E9"/>
  <c r="F9"/>
  <c r="G9"/>
  <c r="H9"/>
  <c r="J9"/>
  <c r="E22"/>
  <c r="F22"/>
  <c r="G22"/>
  <c r="H22"/>
  <c r="I22"/>
  <c r="J22"/>
  <c r="D22"/>
  <c r="C22" s="1"/>
  <c r="E50"/>
  <c r="F50"/>
  <c r="G50"/>
  <c r="H50"/>
  <c r="I50"/>
  <c r="J50"/>
  <c r="D50"/>
  <c r="C50" s="1"/>
  <c r="E68"/>
  <c r="F68"/>
  <c r="G68"/>
  <c r="H68"/>
  <c r="I68"/>
  <c r="J68"/>
  <c r="D68"/>
  <c r="C68" s="1"/>
  <c r="E81"/>
  <c r="F81"/>
  <c r="G81"/>
  <c r="H81"/>
  <c r="I81"/>
  <c r="J81"/>
  <c r="D81"/>
  <c r="C81" s="1"/>
  <c r="E107"/>
  <c r="F107"/>
  <c r="G107"/>
  <c r="H107"/>
  <c r="I107"/>
  <c r="J107"/>
  <c r="D107"/>
  <c r="C107" s="1"/>
  <c r="B32"/>
  <c r="B102"/>
  <c r="B105"/>
  <c r="B110"/>
  <c r="B14"/>
  <c r="B18"/>
  <c r="B19"/>
  <c r="B23"/>
  <c r="B25"/>
  <c r="B26"/>
  <c r="B27"/>
  <c r="B29"/>
  <c r="B30"/>
  <c r="B31"/>
  <c r="B33"/>
  <c r="B34"/>
  <c r="B37"/>
  <c r="B40"/>
  <c r="B41"/>
  <c r="B42"/>
  <c r="B45"/>
  <c r="B48"/>
  <c r="B49"/>
  <c r="B53"/>
  <c r="B54"/>
  <c r="B57"/>
  <c r="B58"/>
  <c r="B61"/>
  <c r="B65"/>
  <c r="B66"/>
  <c r="B70"/>
  <c r="B71"/>
  <c r="B74"/>
  <c r="B75"/>
  <c r="B78"/>
  <c r="B79"/>
  <c r="B82"/>
  <c r="B83"/>
  <c r="B84"/>
  <c r="B85"/>
  <c r="B86"/>
  <c r="B87"/>
  <c r="B88"/>
  <c r="B89"/>
  <c r="B90"/>
  <c r="B91"/>
  <c r="B92"/>
  <c r="B93"/>
  <c r="B94"/>
  <c r="B96"/>
  <c r="B97"/>
  <c r="B103"/>
  <c r="B104"/>
  <c r="B106"/>
  <c r="B109"/>
  <c r="B10" i="55"/>
  <c r="E8" i="31"/>
  <c r="F8"/>
  <c r="G8"/>
  <c r="H8"/>
  <c r="I8"/>
  <c r="J8"/>
  <c r="D8"/>
  <c r="J81"/>
  <c r="J78"/>
  <c r="J71"/>
  <c r="J68"/>
  <c r="J63"/>
  <c r="J56"/>
  <c r="J52"/>
  <c r="J45"/>
  <c r="J38"/>
  <c r="H30"/>
  <c r="J24"/>
  <c r="G24"/>
  <c r="D24"/>
  <c r="C24" s="1"/>
  <c r="E13"/>
  <c r="F13"/>
  <c r="G13"/>
  <c r="H13"/>
  <c r="I13"/>
  <c r="J13"/>
  <c r="C9"/>
  <c r="B9" s="1"/>
  <c r="C10"/>
  <c r="B10" s="1"/>
  <c r="C11"/>
  <c r="B11" s="1"/>
  <c r="C12"/>
  <c r="B12" s="1"/>
  <c r="C14"/>
  <c r="B14" s="1"/>
  <c r="C15"/>
  <c r="B15" s="1"/>
  <c r="C16"/>
  <c r="C17"/>
  <c r="B17" s="1"/>
  <c r="C18"/>
  <c r="B18" s="1"/>
  <c r="C19"/>
  <c r="C20"/>
  <c r="C21"/>
  <c r="C22"/>
  <c r="B22" s="1"/>
  <c r="C23"/>
  <c r="C25"/>
  <c r="C26"/>
  <c r="C27"/>
  <c r="B27" s="1"/>
  <c r="C28"/>
  <c r="B28" s="1"/>
  <c r="C29"/>
  <c r="B29" s="1"/>
  <c r="C30"/>
  <c r="C31"/>
  <c r="C32"/>
  <c r="C33"/>
  <c r="C34"/>
  <c r="B34" s="1"/>
  <c r="C35"/>
  <c r="C36"/>
  <c r="C37"/>
  <c r="C38"/>
  <c r="C39"/>
  <c r="C40"/>
  <c r="C41"/>
  <c r="C42"/>
  <c r="C43"/>
  <c r="C44"/>
  <c r="C46"/>
  <c r="B46" s="1"/>
  <c r="C47"/>
  <c r="B47" s="1"/>
  <c r="C48"/>
  <c r="C49"/>
  <c r="C50"/>
  <c r="B50" s="1"/>
  <c r="C51"/>
  <c r="B51" s="1"/>
  <c r="C52"/>
  <c r="C53"/>
  <c r="C54"/>
  <c r="C55"/>
  <c r="C56"/>
  <c r="C57"/>
  <c r="C58"/>
  <c r="B58" s="1"/>
  <c r="C59"/>
  <c r="C60"/>
  <c r="C61"/>
  <c r="C62"/>
  <c r="B62" s="1"/>
  <c r="C63"/>
  <c r="C64"/>
  <c r="C65"/>
  <c r="C66"/>
  <c r="B66" s="1"/>
  <c r="C67"/>
  <c r="C68"/>
  <c r="C69"/>
  <c r="C70"/>
  <c r="B70" s="1"/>
  <c r="C71"/>
  <c r="C72"/>
  <c r="C73"/>
  <c r="C74"/>
  <c r="C75"/>
  <c r="C76"/>
  <c r="C77"/>
  <c r="C79"/>
  <c r="C80"/>
  <c r="B80" s="1"/>
  <c r="C82"/>
  <c r="C83"/>
  <c r="B83" s="1"/>
  <c r="C84"/>
  <c r="B84" s="1"/>
  <c r="C85"/>
  <c r="B85" s="1"/>
  <c r="B42"/>
  <c r="B54"/>
  <c r="B64"/>
  <c r="B74"/>
  <c r="B75"/>
  <c r="B79"/>
  <c r="D81"/>
  <c r="D78"/>
  <c r="D71"/>
  <c r="D68"/>
  <c r="D63"/>
  <c r="D56"/>
  <c r="D49"/>
  <c r="D45"/>
  <c r="C45" s="1"/>
  <c r="D38"/>
  <c r="D30"/>
  <c r="C15" i="27"/>
  <c r="B15"/>
  <c r="B16" i="28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5" s="1"/>
  <c r="C26"/>
  <c r="B26" s="1"/>
  <c r="C27"/>
  <c r="B27" s="1"/>
  <c r="C28"/>
  <c r="B28" s="1"/>
  <c r="C29"/>
  <c r="B29" s="1"/>
  <c r="C30"/>
  <c r="B30" s="1"/>
  <c r="C31"/>
  <c r="B31" s="1"/>
  <c r="B39" i="55"/>
  <c r="B13"/>
  <c r="B11"/>
  <c r="B38"/>
  <c r="B36"/>
  <c r="B37"/>
  <c r="C13" i="26"/>
  <c r="B13" s="1"/>
  <c r="C12"/>
  <c r="C10"/>
  <c r="C8"/>
  <c r="B12" i="55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K9" i="26"/>
  <c r="K10"/>
  <c r="K11"/>
  <c r="K12"/>
  <c r="K13"/>
  <c r="C9"/>
  <c r="C11"/>
  <c r="B11" s="1"/>
  <c r="K8"/>
  <c r="F7" i="36"/>
  <c r="E7" s="1"/>
  <c r="F8"/>
  <c r="F9"/>
  <c r="E9" s="1"/>
  <c r="E8"/>
  <c r="E6"/>
  <c r="F6"/>
  <c r="C8" i="34"/>
  <c r="C5" s="1"/>
  <c r="B8"/>
  <c r="B5" s="1"/>
  <c r="F6" i="51"/>
  <c r="F6" i="49"/>
  <c r="F6" i="47"/>
  <c r="F6" i="45"/>
  <c r="D50" i="54"/>
  <c r="E50"/>
  <c r="B24"/>
  <c r="B23"/>
  <c r="E22"/>
  <c r="D22"/>
  <c r="D8"/>
  <c r="E8"/>
  <c r="E7" s="1"/>
  <c r="C8"/>
  <c r="C7" s="1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B9"/>
  <c r="E81" i="31"/>
  <c r="F81"/>
  <c r="G81"/>
  <c r="H81"/>
  <c r="I81"/>
  <c r="E78"/>
  <c r="F78"/>
  <c r="G78"/>
  <c r="H78"/>
  <c r="I78"/>
  <c r="E71"/>
  <c r="F71"/>
  <c r="G71"/>
  <c r="H71"/>
  <c r="I71"/>
  <c r="E68"/>
  <c r="F68"/>
  <c r="G68"/>
  <c r="H68"/>
  <c r="I68"/>
  <c r="E63"/>
  <c r="F63"/>
  <c r="G63"/>
  <c r="H63"/>
  <c r="I63"/>
  <c r="E59"/>
  <c r="F59"/>
  <c r="G59"/>
  <c r="H59"/>
  <c r="I59"/>
  <c r="J59"/>
  <c r="D59"/>
  <c r="E56"/>
  <c r="F56"/>
  <c r="G56"/>
  <c r="H56"/>
  <c r="I56"/>
  <c r="D52"/>
  <c r="E52"/>
  <c r="F52"/>
  <c r="G52"/>
  <c r="H52"/>
  <c r="I52"/>
  <c r="E49"/>
  <c r="F49"/>
  <c r="G49"/>
  <c r="H49"/>
  <c r="I49"/>
  <c r="B49" s="1"/>
  <c r="J49"/>
  <c r="E45"/>
  <c r="F45"/>
  <c r="G45"/>
  <c r="H45"/>
  <c r="I45"/>
  <c r="E38"/>
  <c r="F38"/>
  <c r="G38"/>
  <c r="H38"/>
  <c r="I38"/>
  <c r="J30"/>
  <c r="E30"/>
  <c r="F30"/>
  <c r="G30"/>
  <c r="I30"/>
  <c r="E24"/>
  <c r="F24"/>
  <c r="H24"/>
  <c r="I24"/>
  <c r="B26"/>
  <c r="B25"/>
  <c r="B82"/>
  <c r="B77"/>
  <c r="B76"/>
  <c r="B73"/>
  <c r="B72"/>
  <c r="B69"/>
  <c r="B67"/>
  <c r="B65"/>
  <c r="B61"/>
  <c r="B60"/>
  <c r="B57"/>
  <c r="B55"/>
  <c r="B53"/>
  <c r="B48"/>
  <c r="B44"/>
  <c r="B43"/>
  <c r="B41"/>
  <c r="B40"/>
  <c r="B39"/>
  <c r="B37"/>
  <c r="B36"/>
  <c r="B35"/>
  <c r="B33"/>
  <c r="B32"/>
  <c r="B31"/>
  <c r="B23"/>
  <c r="B21"/>
  <c r="B20"/>
  <c r="B19"/>
  <c r="B16"/>
  <c r="B22" i="54" l="1"/>
  <c r="C8" i="29"/>
  <c r="B8" s="1"/>
  <c r="B10" i="26"/>
  <c r="B50" i="54"/>
  <c r="D7"/>
  <c r="B81" i="38"/>
  <c r="B9"/>
  <c r="D8"/>
  <c r="C8" s="1"/>
  <c r="B8" s="1"/>
  <c r="E7" i="31"/>
  <c r="C78"/>
  <c r="C81"/>
  <c r="B81" s="1"/>
  <c r="C8"/>
  <c r="B8" s="1"/>
  <c r="B9" i="55"/>
  <c r="I7" i="31"/>
  <c r="J7"/>
  <c r="F7"/>
  <c r="B22" i="38"/>
  <c r="B50"/>
  <c r="B68"/>
  <c r="B98"/>
  <c r="B107"/>
  <c r="H7" i="31"/>
  <c r="G7"/>
  <c r="C13"/>
  <c r="B13" s="1"/>
  <c r="D7"/>
  <c r="B45"/>
  <c r="B12" i="26"/>
  <c r="B8" i="54"/>
  <c r="B38" i="31"/>
  <c r="B30"/>
  <c r="B78"/>
  <c r="B71"/>
  <c r="B68"/>
  <c r="B63"/>
  <c r="B59"/>
  <c r="B56"/>
  <c r="B52"/>
  <c r="B24"/>
  <c r="C8" i="27"/>
  <c r="B8" s="1"/>
  <c r="C9"/>
  <c r="C10"/>
  <c r="B10" s="1"/>
  <c r="C11"/>
  <c r="B11" s="1"/>
  <c r="C12"/>
  <c r="B12" s="1"/>
  <c r="C13"/>
  <c r="C14"/>
  <c r="B14" s="1"/>
  <c r="C16"/>
  <c r="B16" s="1"/>
  <c r="C17"/>
  <c r="C18"/>
  <c r="C19"/>
  <c r="B19" s="1"/>
  <c r="C20"/>
  <c r="B20" s="1"/>
  <c r="C21"/>
  <c r="C22"/>
  <c r="C23"/>
  <c r="B23" s="1"/>
  <c r="C24"/>
  <c r="B24" s="1"/>
  <c r="C25"/>
  <c r="B25" s="1"/>
  <c r="C26"/>
  <c r="C27"/>
  <c r="B27" s="1"/>
  <c r="C28"/>
  <c r="B28" s="1"/>
  <c r="C29"/>
  <c r="C30"/>
  <c r="B7"/>
  <c r="B9"/>
  <c r="B13"/>
  <c r="B17"/>
  <c r="B18"/>
  <c r="B21"/>
  <c r="B22"/>
  <c r="B26"/>
  <c r="B29"/>
  <c r="B30"/>
  <c r="B7" i="54" l="1"/>
  <c r="C7" i="31"/>
  <c r="B7" s="1"/>
  <c r="B7" i="38"/>
  <c r="C7"/>
</calcChain>
</file>

<file path=xl/sharedStrings.xml><?xml version="1.0" encoding="utf-8"?>
<sst xmlns="http://schemas.openxmlformats.org/spreadsheetml/2006/main" count="587" uniqueCount="395">
  <si>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</si>
  <si>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</si>
  <si>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</si>
  <si>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</si>
  <si>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</si>
  <si>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</si>
  <si>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</si>
  <si>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</si>
  <si>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</si>
  <si>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</si>
  <si>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</si>
  <si>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</si>
  <si>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</si>
  <si>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</si>
  <si>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</si>
  <si>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</si>
  <si>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</si>
  <si>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</si>
  <si>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</si>
  <si>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</si>
  <si>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</si>
  <si>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</si>
  <si>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</si>
  <si>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</si>
  <si>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</si>
  <si>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</si>
  <si>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</si>
  <si>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</si>
  <si>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</si>
  <si>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</si>
  <si>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</si>
  <si>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</si>
  <si>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</si>
  <si>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</si>
  <si>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</si>
  <si>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</si>
  <si>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</si>
  <si>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</si>
  <si>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</si>
  <si>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</si>
  <si>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</si>
  <si>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</si>
  <si>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</si>
  <si>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</si>
  <si>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</si>
  <si>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</si>
  <si>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</si>
  <si>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</si>
  <si>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</si>
  <si>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</si>
  <si>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</si>
  <si>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</si>
  <si>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</si>
  <si>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</si>
  <si>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</si>
  <si>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</si>
  <si>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</si>
  <si>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</si>
  <si>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</si>
  <si>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</si>
  <si>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</si>
  <si>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</si>
  <si>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</si>
  <si>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</si>
  <si>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</si>
  <si>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</si>
  <si>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</si>
  <si>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</si>
  <si>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</si>
  <si>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</si>
  <si>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</si>
  <si>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附表4：</t>
    <phoneticPr fontId="6" type="noConversion"/>
  </si>
  <si>
    <t>单位：万元</t>
    <phoneticPr fontId="6" type="noConversion"/>
  </si>
  <si>
    <t>项        目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</si>
  <si>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</si>
  <si>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</si>
  <si>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</si>
  <si>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</si>
  <si>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</si>
  <si>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</si>
  <si>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</si>
  <si>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</si>
  <si>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</si>
  <si>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</si>
  <si>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</si>
  <si>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</si>
  <si>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</si>
  <si>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</si>
  <si>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</si>
  <si>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</si>
  <si>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</si>
  <si>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</si>
  <si>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</si>
  <si>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</si>
  <si>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</si>
  <si>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</si>
  <si>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</si>
  <si>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</si>
  <si>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</si>
  <si>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</si>
  <si>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</si>
  <si>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</si>
  <si>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</si>
  <si>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</si>
  <si>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</si>
  <si>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</si>
  <si>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</si>
  <si>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</si>
  <si>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</si>
  <si>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</si>
  <si>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</si>
  <si>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</si>
  <si>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</si>
  <si>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</si>
  <si>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</si>
  <si>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</si>
  <si>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</si>
  <si>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</si>
  <si>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</si>
  <si>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</si>
  <si>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</si>
  <si>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</si>
  <si>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</si>
  <si>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</si>
  <si>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</si>
  <si>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</si>
  <si>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</si>
  <si>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</si>
  <si>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</si>
  <si>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</si>
  <si>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</si>
  <si>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</si>
  <si>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</si>
  <si>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</si>
  <si>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</si>
  <si>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</si>
  <si>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</si>
  <si>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</si>
  <si>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</si>
  <si>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</si>
  <si>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</si>
  <si>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</si>
  <si>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</si>
  <si>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</si>
  <si>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</si>
  <si>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</si>
  <si>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</si>
  <si>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</si>
  <si>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</si>
  <si>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</si>
  <si>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</si>
  <si>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</si>
  <si>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</si>
  <si>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</si>
  <si>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</si>
  <si>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</si>
  <si>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</si>
  <si>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</si>
  <si>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</si>
  <si>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</si>
  <si>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</si>
  <si>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</si>
  <si>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</si>
  <si>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</si>
  <si>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</si>
  <si>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</si>
  <si>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</si>
  <si>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</si>
  <si>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</si>
  <si>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</si>
  <si>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</si>
  <si>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</si>
  <si>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</si>
  <si>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</si>
  <si>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</si>
  <si>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</si>
  <si>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</si>
  <si>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</si>
  <si>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</si>
  <si>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</si>
  <si>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</si>
  <si>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</si>
  <si>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</si>
  <si>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</si>
  <si>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</si>
  <si>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</si>
  <si>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</si>
  <si>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</si>
  <si>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</si>
  <si>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</si>
  <si>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</si>
  <si>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</si>
  <si>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</si>
  <si>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</si>
  <si>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</si>
  <si>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</si>
  <si>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</si>
  <si>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</si>
  <si>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</si>
  <si>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</si>
  <si>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</si>
  <si>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</si>
  <si>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</si>
  <si>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</si>
  <si>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</si>
  <si>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</si>
  <si>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</si>
  <si>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</si>
  <si>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</si>
  <si>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</si>
  <si>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</si>
  <si>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</si>
  <si>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</si>
  <si>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</si>
  <si>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</si>
  <si>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</si>
  <si>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</si>
  <si>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</si>
  <si>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</si>
  <si>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</si>
  <si>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</si>
  <si>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</si>
  <si>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</si>
  <si>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</si>
  <si>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</si>
  <si>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</si>
  <si>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</si>
  <si>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</si>
  <si>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</si>
  <si>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</si>
  <si>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</si>
  <si>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</si>
  <si>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</si>
  <si>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</si>
  <si>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</si>
  <si>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</si>
  <si>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</si>
  <si>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</si>
  <si>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</si>
  <si>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</si>
  <si>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</si>
  <si>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</si>
  <si>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</si>
  <si>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</si>
  <si>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</si>
  <si>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住房保障支出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</si>
  <si>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</si>
  <si>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</si>
  <si>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</si>
  <si>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</si>
  <si>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</si>
  <si>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</si>
  <si>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调兵山市公安局</t>
    <phoneticPr fontId="6" type="noConversion"/>
  </si>
  <si>
    <t xml:space="preserve">  调兵山市公安局本级</t>
    <phoneticPr fontId="6" type="noConversion"/>
  </si>
  <si>
    <t>其他资本性支出</t>
    <phoneticPr fontId="6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</si>
  <si>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</si>
  <si>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</si>
  <si>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</si>
  <si>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</si>
  <si>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</si>
  <si>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</si>
  <si>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</si>
  <si>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</si>
  <si>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</si>
  <si>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</si>
  <si>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</si>
  <si>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</si>
  <si>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</si>
  <si>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</si>
  <si>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</si>
  <si>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</si>
  <si>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</si>
  <si>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</si>
  <si>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</si>
  <si>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</si>
  <si>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</si>
  <si>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</si>
  <si>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6" type="noConversion"/>
  </si>
  <si>
    <t>医疗卫生支出</t>
    <phoneticPr fontId="6" type="noConversion"/>
  </si>
  <si>
    <t>资源勘探电力信息等支出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</si>
  <si>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</si>
  <si>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</si>
  <si>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</si>
  <si>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</si>
  <si>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</si>
  <si>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</si>
  <si>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</si>
  <si>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</si>
  <si>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</si>
  <si>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</si>
  <si>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</si>
  <si>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</si>
  <si>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</si>
  <si>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</si>
  <si>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</si>
  <si>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</si>
  <si>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</si>
  <si>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</si>
  <si>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</si>
  <si>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</si>
  <si>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</si>
  <si>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</si>
  <si>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</si>
  <si>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</si>
  <si>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</si>
  <si>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</si>
  <si>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</si>
  <si>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</si>
  <si>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</si>
  <si>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</si>
  <si>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</si>
  <si>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</si>
  <si>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</si>
  <si>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</si>
  <si>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</si>
  <si>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</si>
  <si>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</si>
  <si>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</si>
  <si>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</si>
  <si>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</si>
  <si>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</si>
  <si>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</si>
  <si>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</si>
  <si>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</si>
  <si>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</si>
  <si>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</si>
  <si>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</si>
  <si>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</si>
  <si>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</si>
  <si>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</si>
  <si>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</si>
  <si>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</si>
  <si>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</si>
  <si>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</si>
  <si>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</si>
  <si>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</si>
  <si>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</si>
  <si>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</si>
  <si>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</si>
  <si>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</si>
  <si>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</si>
  <si>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</si>
  <si>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</si>
  <si>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</si>
  <si>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</si>
  <si>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</si>
  <si>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</si>
  <si>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</si>
  <si>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</si>
  <si>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</si>
  <si>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</si>
  <si>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</si>
  <si>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</si>
  <si>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</si>
  <si>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</si>
  <si>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</si>
  <si>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</si>
  <si>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行政事业单位养老支出</t>
  </si>
  <si>
    <t>02</t>
    <phoneticPr fontId="6" type="noConversion"/>
  </si>
  <si>
    <t>01</t>
    <phoneticPr fontId="6" type="noConversion"/>
  </si>
  <si>
    <t>05</t>
    <phoneticPr fontId="6" type="noConversion"/>
  </si>
  <si>
    <t>附表8：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</si>
  <si>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</si>
  <si>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</si>
  <si>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</si>
  <si>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</si>
  <si>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t>2022年收支预算总表</t>
    <phoneticPr fontId="6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</si>
  <si>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</si>
  <si>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</si>
  <si>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</si>
  <si>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</si>
  <si>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</si>
  <si>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</si>
  <si>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</si>
  <si>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</si>
  <si>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</si>
  <si>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</si>
  <si>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</si>
  <si>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</si>
  <si>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</si>
  <si>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</si>
  <si>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</si>
  <si>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</si>
  <si>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</si>
  <si>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</si>
  <si>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</si>
  <si>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</si>
  <si>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6" type="noConversion"/>
  </si>
  <si>
    <t>2022年预算数</t>
    <phoneticPr fontId="6" type="noConversion"/>
  </si>
  <si>
    <t>2022年市委办预算公开报表</t>
    <phoneticPr fontId="0" type="noConversion"/>
  </si>
  <si>
    <t>中共调兵山市委办公室</t>
    <phoneticPr fontId="6" type="noConversion"/>
  </si>
  <si>
    <t xml:space="preserve">  中共调兵山市委办公室本级</t>
    <phoneticPr fontId="6" type="noConversion"/>
  </si>
  <si>
    <t>市委办</t>
    <phoneticPr fontId="6" type="noConversion"/>
  </si>
  <si>
    <t>行政运行</t>
    <phoneticPr fontId="6" type="noConversion"/>
  </si>
  <si>
    <t xml:space="preserve">  市委办</t>
    <phoneticPr fontId="6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</si>
</sst>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30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SimSun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3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0" applyFill="1"/>
    <xf numFmtId="49" fontId="1" fillId="3" borderId="0" xfId="10" applyNumberFormat="1" applyFont="1" applyFill="1" applyAlignment="1">
      <alignment vertical="center"/>
    </xf>
    <xf numFmtId="0" fontId="6" fillId="0" borderId="0" xfId="12">
      <alignment vertical="center"/>
    </xf>
    <xf numFmtId="0" fontId="9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6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2" fillId="0" borderId="0" xfId="16" applyFont="1"/>
    <xf numFmtId="181" fontId="6" fillId="3" borderId="1" xfId="10" applyNumberFormat="1" applyFont="1" applyFill="1" applyBorder="1" applyAlignment="1">
      <alignment horizontal="center" vertical="center"/>
    </xf>
    <xf numFmtId="177" fontId="6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6" fillId="0" borderId="0" xfId="23"/>
    <xf numFmtId="0" fontId="2" fillId="0" borderId="0" xfId="23" applyFont="1" applyAlignment="1">
      <alignment horizontal="right"/>
    </xf>
    <xf numFmtId="0" fontId="6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6" fillId="0" borderId="0" xfId="24">
      <alignment vertical="center"/>
    </xf>
    <xf numFmtId="0" fontId="6" fillId="0" borderId="0" xfId="24" applyFill="1">
      <alignment vertical="center"/>
    </xf>
    <xf numFmtId="0" fontId="1" fillId="0" borderId="0" xfId="19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3" applyNumberFormat="1" applyFont="1" applyFill="1" applyBorder="1" applyAlignment="1" applyProtection="1"/>
    <xf numFmtId="0" fontId="6" fillId="0" borderId="0" xfId="23" applyAlignment="1">
      <alignment horizontal="right" vertical="center"/>
    </xf>
    <xf numFmtId="0" fontId="1" fillId="0" borderId="0" xfId="20"/>
    <xf numFmtId="0" fontId="16" fillId="0" borderId="0" xfId="12" applyFont="1">
      <alignment vertical="center"/>
    </xf>
    <xf numFmtId="0" fontId="18" fillId="0" borderId="0" xfId="23" applyFont="1"/>
    <xf numFmtId="0" fontId="18" fillId="0" borderId="0" xfId="23" applyFont="1" applyFill="1"/>
    <xf numFmtId="0" fontId="20" fillId="0" borderId="0" xfId="19" applyFont="1" applyAlignment="1">
      <alignment vertical="center"/>
    </xf>
    <xf numFmtId="0" fontId="16" fillId="0" borderId="0" xfId="15" applyFont="1" applyAlignment="1">
      <alignment horizontal="center"/>
    </xf>
    <xf numFmtId="0" fontId="19" fillId="0" borderId="0" xfId="15" applyFont="1"/>
    <xf numFmtId="0" fontId="18" fillId="0" borderId="0" xfId="24" applyFont="1">
      <alignment vertical="center"/>
    </xf>
    <xf numFmtId="0" fontId="19" fillId="0" borderId="0" xfId="24" applyFont="1">
      <alignment vertical="center"/>
    </xf>
    <xf numFmtId="0" fontId="18" fillId="0" borderId="0" xfId="0" applyFont="1">
      <alignment vertical="center"/>
    </xf>
    <xf numFmtId="0" fontId="19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9" fontId="2" fillId="0" borderId="8" xfId="12" applyNumberFormat="1" applyFont="1" applyFill="1" applyBorder="1" applyAlignment="1" applyProtection="1">
      <alignment horizontal="right" vertical="center" wrapText="1"/>
    </xf>
    <xf numFmtId="179" fontId="2" fillId="0" borderId="8" xfId="18" applyNumberFormat="1" applyFont="1" applyFill="1" applyBorder="1" applyAlignment="1" applyProtection="1">
      <alignment horizontal="right" vertical="center" wrapText="1"/>
    </xf>
    <xf numFmtId="183" fontId="0" fillId="0" borderId="8" xfId="0" applyNumberFormat="1" applyFill="1" applyBorder="1" applyAlignment="1">
      <alignment horizontal="right" vertical="center"/>
    </xf>
    <xf numFmtId="0" fontId="6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4" fontId="2" fillId="0" borderId="8" xfId="5" applyNumberFormat="1" applyFont="1" applyFill="1" applyBorder="1" applyAlignment="1" applyProtection="1">
      <alignment horizontal="right" vertical="center" wrapText="1"/>
    </xf>
    <xf numFmtId="0" fontId="20" fillId="0" borderId="0" xfId="19" applyFont="1" applyFill="1" applyAlignment="1">
      <alignment vertical="center"/>
    </xf>
    <xf numFmtId="0" fontId="17" fillId="0" borderId="0" xfId="15" applyFont="1" applyFill="1"/>
    <xf numFmtId="0" fontId="16" fillId="0" borderId="0" xfId="15" applyFont="1" applyFill="1"/>
    <xf numFmtId="179" fontId="6" fillId="0" borderId="8" xfId="24" applyNumberFormat="1" applyFill="1" applyBorder="1" applyAlignment="1">
      <alignment horizontal="right" vertical="center"/>
    </xf>
    <xf numFmtId="49" fontId="2" fillId="0" borderId="8" xfId="24" applyNumberFormat="1" applyFont="1" applyFill="1" applyBorder="1" applyAlignment="1" applyProtection="1">
      <alignment horizontal="left" vertical="center" wrapText="1"/>
    </xf>
    <xf numFmtId="49" fontId="2" fillId="0" borderId="5" xfId="24" applyNumberFormat="1" applyFont="1" applyFill="1" applyBorder="1" applyAlignment="1" applyProtection="1">
      <alignment horizontal="left" vertical="center" wrapText="1"/>
    </xf>
    <xf numFmtId="179" fontId="2" fillId="0" borderId="8" xfId="24" applyNumberFormat="1" applyFont="1" applyFill="1" applyBorder="1" applyAlignment="1" applyProtection="1">
      <alignment horizontal="right" vertical="center" wrapText="1"/>
    </xf>
    <xf numFmtId="179" fontId="2" fillId="0" borderId="7" xfId="24" applyNumberFormat="1" applyFont="1" applyFill="1" applyBorder="1" applyAlignment="1" applyProtection="1">
      <alignment horizontal="right" vertical="center" wrapText="1"/>
    </xf>
    <xf numFmtId="179" fontId="2" fillId="0" borderId="8" xfId="24" applyNumberFormat="1" applyFont="1" applyFill="1" applyBorder="1" applyAlignment="1">
      <alignment horizontal="right" vertical="center" wrapText="1"/>
    </xf>
    <xf numFmtId="49" fontId="6" fillId="0" borderId="8" xfId="24" applyNumberFormat="1" applyFill="1" applyBorder="1" applyAlignment="1">
      <alignment horizontal="left" vertical="center" wrapText="1"/>
    </xf>
    <xf numFmtId="0" fontId="2" fillId="0" borderId="0" xfId="24" applyFont="1">
      <alignment vertical="center"/>
    </xf>
    <xf numFmtId="0" fontId="6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0" applyNumberFormat="1" applyFont="1" applyFill="1" applyAlignment="1">
      <alignment horizontal="right" vertical="center"/>
    </xf>
    <xf numFmtId="49" fontId="6" fillId="0" borderId="1" xfId="10" applyNumberFormat="1" applyFont="1" applyFill="1" applyBorder="1" applyAlignment="1">
      <alignment vertical="center"/>
    </xf>
    <xf numFmtId="178" fontId="6" fillId="0" borderId="1" xfId="10" applyNumberFormat="1" applyFont="1" applyFill="1" applyBorder="1" applyAlignment="1">
      <alignment horizontal="right" vertical="center"/>
    </xf>
    <xf numFmtId="0" fontId="6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80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right" vertical="center" wrapText="1"/>
    </xf>
    <xf numFmtId="0" fontId="10" fillId="0" borderId="0" xfId="16" applyFont="1" applyFill="1" applyAlignment="1">
      <alignment wrapText="1"/>
    </xf>
    <xf numFmtId="0" fontId="2" fillId="0" borderId="1" xfId="12" applyFont="1" applyFill="1" applyBorder="1" applyAlignment="1">
      <alignment horizontal="center" vertical="center" wrapText="1"/>
    </xf>
    <xf numFmtId="0" fontId="6" fillId="0" borderId="0" xfId="23" applyFont="1" applyFill="1"/>
    <xf numFmtId="0" fontId="2" fillId="0" borderId="0" xfId="15" applyFont="1" applyAlignment="1">
      <alignment horizontal="center"/>
    </xf>
    <xf numFmtId="179" fontId="2" fillId="0" borderId="8" xfId="15" applyNumberFormat="1" applyFont="1" applyFill="1" applyBorder="1" applyAlignment="1">
      <alignment horizontal="right" vertical="center" wrapText="1"/>
    </xf>
    <xf numFmtId="0" fontId="9" fillId="0" borderId="0" xfId="15" applyFont="1" applyFill="1"/>
    <xf numFmtId="183" fontId="9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6" fillId="5" borderId="0" xfId="22" applyFill="1"/>
    <xf numFmtId="0" fontId="2" fillId="5" borderId="0" xfId="22" applyFont="1" applyFill="1" applyAlignment="1">
      <alignment vertical="center"/>
    </xf>
    <xf numFmtId="182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6" fillId="5" borderId="0" xfId="17" applyFont="1" applyFill="1" applyAlignment="1"/>
    <xf numFmtId="0" fontId="13" fillId="5" borderId="0" xfId="17" applyFont="1" applyFill="1" applyAlignment="1"/>
    <xf numFmtId="0" fontId="13" fillId="5" borderId="0" xfId="17" applyFont="1" applyFill="1"/>
    <xf numFmtId="0" fontId="2" fillId="5" borderId="1" xfId="12" applyFont="1" applyFill="1" applyBorder="1" applyAlignment="1">
      <alignment horizontal="center" vertical="center" wrapText="1"/>
    </xf>
    <xf numFmtId="49" fontId="2" fillId="5" borderId="8" xfId="17" applyNumberFormat="1" applyFont="1" applyFill="1" applyBorder="1" applyAlignment="1">
      <alignment horizontal="left" vertical="center"/>
    </xf>
    <xf numFmtId="0" fontId="16" fillId="5" borderId="0" xfId="17" applyFont="1" applyFill="1"/>
    <xf numFmtId="0" fontId="0" fillId="5" borderId="0" xfId="0" applyFill="1">
      <alignment vertical="center"/>
    </xf>
    <xf numFmtId="0" fontId="11" fillId="5" borderId="0" xfId="17" applyFont="1" applyFill="1"/>
    <xf numFmtId="0" fontId="18" fillId="5" borderId="0" xfId="0" applyFont="1" applyFill="1">
      <alignment vertical="center"/>
    </xf>
    <xf numFmtId="0" fontId="1" fillId="5" borderId="0" xfId="17" applyFill="1" applyBorder="1"/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4" fillId="5" borderId="16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6" fillId="5" borderId="0" xfId="12" applyFill="1">
      <alignment vertical="center"/>
    </xf>
    <xf numFmtId="0" fontId="9" fillId="5" borderId="0" xfId="12" applyFont="1" applyFill="1" applyAlignment="1"/>
    <xf numFmtId="0" fontId="9" fillId="5" borderId="0" xfId="12" applyFont="1" applyFill="1" applyAlignment="1">
      <alignment horizontal="right" vertical="center"/>
    </xf>
    <xf numFmtId="0" fontId="9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0" fillId="5" borderId="8" xfId="0" applyFill="1" applyBorder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2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>
      <alignment horizontal="left" vertical="center" wrapText="1"/>
    </xf>
    <xf numFmtId="183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6" fillId="5" borderId="0" xfId="17" applyFont="1" applyFill="1" applyAlignment="1">
      <alignment vertical="center"/>
    </xf>
    <xf numFmtId="179" fontId="2" fillId="5" borderId="8" xfId="12" applyNumberFormat="1" applyFont="1" applyFill="1" applyBorder="1" applyAlignment="1" applyProtection="1">
      <alignment horizontal="right" vertical="center" wrapText="1"/>
    </xf>
    <xf numFmtId="179" fontId="2" fillId="5" borderId="8" xfId="14" applyNumberFormat="1" applyFont="1" applyFill="1" applyBorder="1" applyAlignment="1" applyProtection="1">
      <alignment horizontal="right" vertical="center" wrapText="1"/>
    </xf>
    <xf numFmtId="179" fontId="2" fillId="5" borderId="8" xfId="12" applyNumberFormat="1" applyFont="1" applyFill="1" applyBorder="1" applyAlignment="1">
      <alignment horizontal="right" vertical="center"/>
    </xf>
    <xf numFmtId="0" fontId="19" fillId="5" borderId="0" xfId="12" applyFont="1" applyFill="1">
      <alignment vertical="center"/>
    </xf>
    <xf numFmtId="0" fontId="16" fillId="5" borderId="0" xfId="12" applyFont="1" applyFill="1">
      <alignment vertical="center"/>
    </xf>
    <xf numFmtId="49" fontId="0" fillId="0" borderId="8" xfId="0" applyNumberFormat="1" applyFont="1" applyFill="1" applyBorder="1" applyAlignment="1" applyProtection="1">
      <alignment horizontal="left" wrapText="1"/>
    </xf>
    <xf numFmtId="179" fontId="2" fillId="6" borderId="8" xfId="14" applyNumberFormat="1" applyFont="1" applyFill="1" applyBorder="1" applyAlignment="1" applyProtection="1">
      <alignment horizontal="right" vertical="center" wrapText="1"/>
    </xf>
    <xf numFmtId="179" fontId="10" fillId="6" borderId="8" xfId="14" applyNumberFormat="1" applyFont="1" applyFill="1" applyBorder="1" applyAlignment="1" applyProtection="1">
      <alignment horizontal="right" vertical="center" wrapText="1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6" fillId="0" borderId="8" xfId="26" applyFont="1" applyFill="1" applyBorder="1" applyAlignment="1">
      <alignment horizontal="left" vertical="center" shrinkToFit="1"/>
    </xf>
    <xf numFmtId="184" fontId="2" fillId="0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9" fillId="6" borderId="0" xfId="23" applyNumberFormat="1" applyFont="1" applyFill="1" applyBorder="1" applyAlignment="1" applyProtection="1">
      <alignment horizontal="center" vertical="center" wrapText="1"/>
    </xf>
    <xf numFmtId="183" fontId="6" fillId="6" borderId="4" xfId="23" applyNumberFormat="1" applyFont="1" applyFill="1" applyBorder="1" applyAlignment="1" applyProtection="1">
      <alignment horizontal="center" vertical="center" wrapText="1"/>
    </xf>
    <xf numFmtId="0" fontId="9" fillId="6" borderId="1" xfId="12" applyNumberFormat="1" applyFont="1" applyFill="1" applyBorder="1" applyAlignment="1" applyProtection="1">
      <alignment horizontal="center" vertical="center" wrapText="1"/>
    </xf>
    <xf numFmtId="183" fontId="0" fillId="6" borderId="8" xfId="0" applyNumberFormat="1" applyFill="1" applyBorder="1" applyAlignment="1">
      <alignment horizontal="right" vertical="center"/>
    </xf>
    <xf numFmtId="179" fontId="2" fillId="0" borderId="8" xfId="27" applyNumberFormat="1" applyFont="1" applyFill="1" applyBorder="1" applyAlignment="1">
      <alignment horizontal="right" vertical="center" wrapText="1"/>
    </xf>
    <xf numFmtId="179" fontId="2" fillId="6" borderId="5" xfId="24" applyNumberFormat="1" applyFont="1" applyFill="1" applyBorder="1" applyAlignment="1" applyProtection="1">
      <alignment horizontal="right" vertical="center" wrapText="1"/>
    </xf>
    <xf numFmtId="179" fontId="2" fillId="6" borderId="8" xfId="24" applyNumberFormat="1" applyFont="1" applyFill="1" applyBorder="1" applyAlignment="1" applyProtection="1">
      <alignment horizontal="right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vertical="center"/>
    </xf>
    <xf numFmtId="0" fontId="6" fillId="0" borderId="0" xfId="12" applyFont="1">
      <alignment vertical="center"/>
    </xf>
    <xf numFmtId="183" fontId="2" fillId="0" borderId="1" xfId="12" applyNumberFormat="1" applyFont="1" applyFill="1" applyBorder="1" applyAlignment="1" applyProtection="1">
      <alignment horizontal="right" vertical="center" wrapText="1"/>
    </xf>
    <xf numFmtId="183" fontId="2" fillId="0" borderId="1" xfId="28" applyNumberFormat="1" applyFont="1" applyFill="1" applyBorder="1" applyAlignment="1" applyProtection="1">
      <alignment horizontal="right" vertical="center" wrapText="1"/>
    </xf>
    <xf numFmtId="185" fontId="2" fillId="6" borderId="8" xfId="17" applyNumberFormat="1" applyFont="1" applyFill="1" applyBorder="1" applyAlignment="1">
      <alignment horizontal="right" vertical="center"/>
    </xf>
    <xf numFmtId="185" fontId="2" fillId="5" borderId="8" xfId="17" applyNumberFormat="1" applyFont="1" applyFill="1" applyBorder="1" applyAlignment="1">
      <alignment horizontal="right" vertical="center"/>
    </xf>
    <xf numFmtId="0" fontId="2" fillId="8" borderId="8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183" fontId="2" fillId="5" borderId="1" xfId="12" applyNumberFormat="1" applyFont="1" applyFill="1" applyBorder="1" applyAlignment="1" applyProtection="1">
      <alignment horizontal="right" vertical="center" wrapText="1"/>
    </xf>
    <xf numFmtId="183" fontId="2" fillId="5" borderId="1" xfId="28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 applyProtection="1">
      <alignment horizontal="right" vertical="center" wrapText="1"/>
    </xf>
    <xf numFmtId="185" fontId="2" fillId="5" borderId="8" xfId="13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>
      <alignment horizontal="right" vertical="center"/>
    </xf>
    <xf numFmtId="185" fontId="6" fillId="5" borderId="8" xfId="12" applyNumberFormat="1" applyFill="1" applyBorder="1">
      <alignment vertical="center"/>
    </xf>
    <xf numFmtId="185" fontId="0" fillId="5" borderId="8" xfId="0" applyNumberFormat="1" applyFill="1" applyBorder="1">
      <alignment vertical="center"/>
    </xf>
    <xf numFmtId="0" fontId="9" fillId="6" borderId="8" xfId="12" applyNumberFormat="1" applyFont="1" applyFill="1" applyBorder="1" applyAlignment="1" applyProtection="1">
      <alignment horizontal="center" vertical="center" wrapText="1"/>
    </xf>
    <xf numFmtId="179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10" fillId="6" borderId="8" xfId="12" applyNumberFormat="1" applyFont="1" applyFill="1" applyBorder="1" applyAlignment="1" applyProtection="1">
      <alignment vertical="center" wrapText="1"/>
    </xf>
    <xf numFmtId="179" fontId="10" fillId="6" borderId="8" xfId="12" applyNumberFormat="1" applyFont="1" applyFill="1" applyBorder="1" applyAlignment="1" applyProtection="1">
      <alignment horizontal="right"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3" fontId="2" fillId="6" borderId="1" xfId="12" applyNumberFormat="1" applyFont="1" applyFill="1" applyBorder="1" applyAlignment="1" applyProtection="1">
      <alignment horizontal="right" vertical="center" wrapText="1"/>
    </xf>
    <xf numFmtId="183" fontId="2" fillId="6" borderId="1" xfId="28" applyNumberFormat="1" applyFont="1" applyFill="1" applyBorder="1" applyAlignment="1" applyProtection="1">
      <alignment horizontal="right" vertical="center" wrapText="1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6" fillId="6" borderId="8" xfId="26" applyFont="1" applyFill="1" applyBorder="1" applyAlignment="1">
      <alignment horizontal="left" vertical="center" shrinkToFit="1"/>
    </xf>
    <xf numFmtId="0" fontId="26" fillId="6" borderId="8" xfId="26" applyFont="1" applyFill="1" applyBorder="1" applyAlignment="1">
      <alignment vertical="center" shrinkToFit="1"/>
    </xf>
    <xf numFmtId="0" fontId="27" fillId="6" borderId="8" xfId="26" applyFont="1" applyFill="1" applyBorder="1" applyAlignment="1">
      <alignment horizontal="center" vertical="center" shrinkToFit="1"/>
    </xf>
    <xf numFmtId="0" fontId="26" fillId="6" borderId="8" xfId="26" applyFont="1" applyFill="1" applyBorder="1" applyAlignment="1">
      <alignment vertical="center"/>
    </xf>
    <xf numFmtId="0" fontId="27" fillId="6" borderId="8" xfId="26" applyFont="1" applyFill="1" applyBorder="1" applyAlignment="1">
      <alignment horizontal="center" vertical="center"/>
    </xf>
    <xf numFmtId="183" fontId="2" fillId="6" borderId="8" xfId="12" applyNumberFormat="1" applyFont="1" applyFill="1" applyBorder="1" applyAlignment="1" applyProtection="1">
      <alignment horizontal="right" vertical="center" wrapText="1"/>
    </xf>
    <xf numFmtId="183" fontId="2" fillId="5" borderId="8" xfId="14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>
      <alignment horizontal="right" vertical="center"/>
    </xf>
    <xf numFmtId="183" fontId="2" fillId="6" borderId="8" xfId="14" applyNumberFormat="1" applyFont="1" applyFill="1" applyBorder="1" applyAlignment="1" applyProtection="1">
      <alignment horizontal="right" vertical="center" wrapText="1"/>
    </xf>
    <xf numFmtId="183" fontId="2" fillId="6" borderId="8" xfId="12" applyNumberFormat="1" applyFont="1" applyFill="1" applyBorder="1" applyAlignment="1">
      <alignment horizontal="right" vertical="center"/>
    </xf>
    <xf numFmtId="183" fontId="9" fillId="6" borderId="1" xfId="12" applyNumberFormat="1" applyFont="1" applyFill="1" applyBorder="1" applyAlignment="1" applyProtection="1">
      <alignment horizontal="center" vertical="center" wrapText="1"/>
    </xf>
    <xf numFmtId="183" fontId="9" fillId="6" borderId="1" xfId="28" applyNumberFormat="1" applyFont="1" applyFill="1" applyBorder="1" applyAlignment="1" applyProtection="1">
      <alignment horizontal="center" vertical="center" wrapText="1"/>
    </xf>
    <xf numFmtId="0" fontId="28" fillId="7" borderId="8" xfId="12" applyNumberFormat="1" applyFont="1" applyFill="1" applyBorder="1" applyAlignment="1" applyProtection="1">
      <alignment horizontal="center" vertical="center" wrapText="1"/>
    </xf>
    <xf numFmtId="179" fontId="1" fillId="7" borderId="8" xfId="12" applyNumberFormat="1" applyFont="1" applyFill="1" applyBorder="1" applyAlignment="1" applyProtection="1">
      <alignment horizontal="right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179" fontId="2" fillId="6" borderId="8" xfId="15" applyNumberFormat="1" applyFont="1" applyFill="1" applyBorder="1" applyAlignment="1">
      <alignment horizontal="right" vertical="center" wrapText="1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8" borderId="8" xfId="5" applyNumberFormat="1" applyFont="1" applyFill="1" applyBorder="1" applyAlignment="1" applyProtection="1">
      <alignment horizontal="center" vertical="center" wrapText="1"/>
    </xf>
    <xf numFmtId="49" fontId="2" fillId="8" borderId="8" xfId="5" applyNumberFormat="1" applyFont="1" applyFill="1" applyBorder="1" applyAlignment="1" applyProtection="1">
      <alignment horizontal="center" vertical="center" wrapText="1"/>
    </xf>
    <xf numFmtId="0" fontId="0" fillId="8" borderId="8" xfId="0" applyNumberFormat="1" applyFont="1" applyFill="1" applyBorder="1" applyAlignment="1" applyProtection="1">
      <alignment horizontal="left" wrapText="1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6" fillId="0" borderId="0" xfId="29" applyFont="1" applyFill="1" applyAlignment="1"/>
    <xf numFmtId="0" fontId="6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3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3" fontId="2" fillId="6" borderId="8" xfId="29" applyNumberFormat="1" applyFont="1" applyFill="1" applyBorder="1" applyAlignment="1">
      <alignment horizontal="right" vertical="center" wrapText="1"/>
    </xf>
    <xf numFmtId="49" fontId="9" fillId="0" borderId="8" xfId="29" applyNumberFormat="1" applyFont="1" applyFill="1" applyBorder="1" applyAlignment="1">
      <alignment horizontal="center" vertical="center" wrapText="1"/>
    </xf>
    <xf numFmtId="183" fontId="9" fillId="6" borderId="8" xfId="29" applyNumberFormat="1" applyFont="1" applyFill="1" applyBorder="1" applyAlignment="1">
      <alignment horizontal="center" vertical="center" wrapText="1"/>
    </xf>
    <xf numFmtId="49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184" fontId="9" fillId="0" borderId="8" xfId="5" applyNumberFormat="1" applyFont="1" applyFill="1" applyBorder="1" applyAlignment="1" applyProtection="1">
      <alignment horizontal="center" vertical="center" wrapText="1"/>
    </xf>
    <xf numFmtId="0" fontId="2" fillId="8" borderId="8" xfId="12" applyNumberFormat="1" applyFont="1" applyFill="1" applyBorder="1" applyAlignment="1" applyProtection="1">
      <alignment horizontal="left" vertical="center" wrapText="1"/>
    </xf>
    <xf numFmtId="0" fontId="9" fillId="0" borderId="0" xfId="12" applyFont="1" applyFill="1" applyBorder="1" applyAlignment="1">
      <alignment vertical="center"/>
    </xf>
    <xf numFmtId="4" fontId="2" fillId="9" borderId="19" xfId="0" applyNumberFormat="1" applyFont="1" applyFill="1" applyBorder="1" applyAlignment="1">
      <alignment horizontal="right" vertical="center" wrapText="1"/>
    </xf>
    <xf numFmtId="4" fontId="29" fillId="0" borderId="19" xfId="0" applyNumberFormat="1" applyFont="1" applyBorder="1" applyAlignment="1">
      <alignment horizontal="right" vertical="center" wrapText="1"/>
    </xf>
    <xf numFmtId="0" fontId="6" fillId="8" borderId="8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4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2" fillId="6" borderId="1" xfId="12" applyFont="1" applyFill="1" applyBorder="1" applyAlignment="1">
      <alignment horizontal="center" vertical="center" wrapText="1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4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6" fillId="0" borderId="3" xfId="23" applyNumberFormat="1" applyFont="1" applyFill="1" applyBorder="1" applyAlignment="1" applyProtection="1">
      <alignment horizontal="center" vertical="center" wrapText="1"/>
    </xf>
    <xf numFmtId="0" fontId="6" fillId="0" borderId="4" xfId="23" applyNumberFormat="1" applyFont="1" applyFill="1" applyBorder="1" applyAlignment="1" applyProtection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5" applyFont="1" applyAlignment="1">
      <alignment horizontal="center" vertical="center"/>
    </xf>
    <xf numFmtId="0" fontId="14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2" fillId="0" borderId="15" xfId="24" applyNumberFormat="1" applyFont="1" applyFill="1" applyBorder="1" applyAlignment="1" applyProtection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2" fillId="0" borderId="15" xfId="24" applyNumberFormat="1" applyFont="1" applyFill="1" applyBorder="1" applyAlignment="1" applyProtection="1">
      <alignment horizontal="center" vertical="center" wrapText="1"/>
    </xf>
    <xf numFmtId="0" fontId="14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4" fillId="3" borderId="0" xfId="10" applyNumberFormat="1" applyFont="1" applyFill="1" applyAlignment="1">
      <alignment horizontal="center" vertical="center"/>
    </xf>
    <xf numFmtId="49" fontId="6" fillId="3" borderId="1" xfId="10" applyNumberFormat="1" applyFont="1" applyFill="1" applyBorder="1" applyAlignment="1">
      <alignment horizontal="center"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11" xfId="10" applyNumberFormat="1" applyFont="1" applyFill="1" applyBorder="1" applyAlignment="1">
      <alignment horizontal="center" vertical="center"/>
    </xf>
    <xf numFmtId="49" fontId="6" fillId="3" borderId="12" xfId="1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H30" sqref="H30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48" t="s">
        <v>389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47">
        <v>2022.1</v>
      </c>
      <c r="G19" s="247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3"/>
  <sheetViews>
    <sheetView showGridLines="0" showZeros="0" workbookViewId="0">
      <selection activeCell="D11" sqref="D11"/>
    </sheetView>
  </sheetViews>
  <sheetFormatPr defaultColWidth="12" defaultRowHeight="14.25"/>
  <cols>
    <col min="1" max="1" width="42.83203125" style="105" customWidth="1"/>
    <col min="2" max="3" width="11" style="105" customWidth="1"/>
    <col min="4" max="4" width="15.33203125" style="105" customWidth="1"/>
    <col min="5" max="15" width="11" style="105" customWidth="1"/>
    <col min="16" max="16384" width="12" style="105"/>
  </cols>
  <sheetData>
    <row r="1" spans="1:251" ht="14.25" customHeight="1">
      <c r="A1" s="101" t="s">
        <v>0</v>
      </c>
      <c r="B1" s="102"/>
      <c r="C1" s="102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1" ht="25.5" customHeight="1">
      <c r="A2" s="249" t="s">
        <v>366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103"/>
      <c r="Q2" s="103"/>
      <c r="R2" s="103"/>
      <c r="S2" s="103"/>
      <c r="T2" s="103"/>
      <c r="U2" s="103"/>
      <c r="V2" s="103"/>
      <c r="W2" s="103"/>
    </row>
    <row r="3" spans="1:251" s="109" customFormat="1" ht="16.5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 t="s">
        <v>46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s="110" customFormat="1" ht="26.25" customHeight="1">
      <c r="A4" s="251" t="s">
        <v>20</v>
      </c>
      <c r="B4" s="252" t="s">
        <v>1</v>
      </c>
      <c r="C4" s="252"/>
      <c r="D4" s="252"/>
      <c r="E4" s="252"/>
      <c r="F4" s="252"/>
      <c r="G4" s="252"/>
      <c r="H4" s="252"/>
      <c r="I4" s="252"/>
      <c r="J4" s="252"/>
      <c r="K4" s="253" t="s">
        <v>47</v>
      </c>
      <c r="L4" s="253"/>
      <c r="M4" s="253"/>
      <c r="N4" s="253"/>
      <c r="O4" s="253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s="111" customFormat="1" ht="26.25" customHeight="1">
      <c r="A5" s="251"/>
      <c r="B5" s="250" t="s">
        <v>14</v>
      </c>
      <c r="C5" s="250" t="s">
        <v>2</v>
      </c>
      <c r="D5" s="250"/>
      <c r="E5" s="250"/>
      <c r="F5" s="250"/>
      <c r="G5" s="250"/>
      <c r="H5" s="250" t="s">
        <v>3</v>
      </c>
      <c r="I5" s="250" t="s">
        <v>4</v>
      </c>
      <c r="J5" s="250" t="s">
        <v>5</v>
      </c>
      <c r="K5" s="251" t="s">
        <v>14</v>
      </c>
      <c r="L5" s="251" t="s">
        <v>26</v>
      </c>
      <c r="M5" s="251" t="s">
        <v>27</v>
      </c>
      <c r="N5" s="251" t="s">
        <v>6</v>
      </c>
      <c r="O5" s="251" t="s">
        <v>48</v>
      </c>
      <c r="P5" s="107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s="111" customFormat="1" ht="61.5" customHeight="1">
      <c r="A6" s="251"/>
      <c r="B6" s="250"/>
      <c r="C6" s="112" t="s">
        <v>7</v>
      </c>
      <c r="D6" s="112" t="s">
        <v>8</v>
      </c>
      <c r="E6" s="112" t="s">
        <v>9</v>
      </c>
      <c r="F6" s="112" t="s">
        <v>10</v>
      </c>
      <c r="G6" s="112" t="s">
        <v>11</v>
      </c>
      <c r="H6" s="250"/>
      <c r="I6" s="250"/>
      <c r="J6" s="250"/>
      <c r="K6" s="251"/>
      <c r="L6" s="251"/>
      <c r="M6" s="251"/>
      <c r="N6" s="251"/>
      <c r="O6" s="251"/>
      <c r="P6" s="10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s="114" customFormat="1" ht="30" customHeight="1">
      <c r="A7" s="113" t="s">
        <v>14</v>
      </c>
      <c r="B7" s="166">
        <f>SUM(C7)</f>
        <v>392.08</v>
      </c>
      <c r="C7" s="166">
        <f>SUM(D7:G7)</f>
        <v>392.08</v>
      </c>
      <c r="D7" s="167">
        <v>392.08</v>
      </c>
      <c r="E7" s="167"/>
      <c r="F7" s="167"/>
      <c r="G7" s="167"/>
      <c r="H7" s="167"/>
      <c r="I7" s="167"/>
      <c r="J7" s="167"/>
      <c r="K7" s="166">
        <f t="shared" ref="K7" si="0">SUM(L7:O7)</f>
        <v>392.08</v>
      </c>
      <c r="L7" s="167">
        <v>244.35</v>
      </c>
      <c r="M7" s="167">
        <v>92.82</v>
      </c>
      <c r="N7" s="167">
        <v>2.91</v>
      </c>
      <c r="O7" s="167">
        <v>52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24.95" customHeight="1">
      <c r="A8" s="168" t="s">
        <v>390</v>
      </c>
      <c r="B8" s="166">
        <f>SUM(C8)</f>
        <v>392.08</v>
      </c>
      <c r="C8" s="166">
        <f>SUM(D8:G8)</f>
        <v>392.08</v>
      </c>
      <c r="D8" s="167">
        <v>392.08</v>
      </c>
      <c r="E8" s="167"/>
      <c r="F8" s="167"/>
      <c r="G8" s="167"/>
      <c r="H8" s="167"/>
      <c r="I8" s="167"/>
      <c r="J8" s="167"/>
      <c r="K8" s="166">
        <f t="shared" ref="K8:K13" si="1">SUM(L8:O8)</f>
        <v>392.08</v>
      </c>
      <c r="L8" s="167">
        <v>244.35</v>
      </c>
      <c r="M8" s="167">
        <v>92.82</v>
      </c>
      <c r="N8" s="167">
        <v>2.91</v>
      </c>
      <c r="O8" s="167">
        <v>52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spans="1:251" ht="24.95" customHeight="1">
      <c r="A9" s="168" t="s">
        <v>391</v>
      </c>
      <c r="B9" s="166">
        <f>SUM(C9)</f>
        <v>392.08</v>
      </c>
      <c r="C9" s="166">
        <f t="shared" ref="C9:C11" si="2">SUM(D9:G9)</f>
        <v>392.08</v>
      </c>
      <c r="D9" s="167">
        <v>392.08</v>
      </c>
      <c r="E9" s="167"/>
      <c r="F9" s="167"/>
      <c r="G9" s="167"/>
      <c r="H9" s="167"/>
      <c r="I9" s="167"/>
      <c r="J9" s="167"/>
      <c r="K9" s="166">
        <f t="shared" si="1"/>
        <v>392.08</v>
      </c>
      <c r="L9" s="167">
        <v>244.35</v>
      </c>
      <c r="M9" s="167">
        <v>92.82</v>
      </c>
      <c r="N9" s="167">
        <v>2.91</v>
      </c>
      <c r="O9" s="167">
        <v>52</v>
      </c>
      <c r="P9" s="109"/>
    </row>
    <row r="10" spans="1:251" ht="24.95" customHeight="1">
      <c r="A10" s="169"/>
      <c r="B10" s="166">
        <f t="shared" ref="B10:B13" si="3">SUM(C10,H10:K10)</f>
        <v>0</v>
      </c>
      <c r="C10" s="166">
        <f>SUM(D10:G10)</f>
        <v>0</v>
      </c>
      <c r="D10" s="129"/>
      <c r="E10" s="129"/>
      <c r="F10" s="129"/>
      <c r="G10" s="129"/>
      <c r="H10" s="129"/>
      <c r="I10" s="129"/>
      <c r="J10" s="129"/>
      <c r="K10" s="166">
        <f t="shared" si="1"/>
        <v>0</v>
      </c>
      <c r="L10" s="129"/>
      <c r="M10" s="129"/>
      <c r="N10" s="129"/>
      <c r="O10" s="12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spans="1:251" ht="24.95" customHeight="1">
      <c r="A11" s="169"/>
      <c r="B11" s="166">
        <f t="shared" si="3"/>
        <v>0</v>
      </c>
      <c r="C11" s="166">
        <f t="shared" si="2"/>
        <v>0</v>
      </c>
      <c r="D11" s="129"/>
      <c r="E11" s="129"/>
      <c r="F11" s="129"/>
      <c r="G11" s="129"/>
      <c r="H11" s="129"/>
      <c r="I11" s="129"/>
      <c r="J11" s="129"/>
      <c r="K11" s="166">
        <f t="shared" si="1"/>
        <v>0</v>
      </c>
      <c r="L11" s="129"/>
      <c r="M11" s="129"/>
      <c r="N11" s="129"/>
      <c r="O11" s="12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4.95" customHeight="1">
      <c r="A12" s="169"/>
      <c r="B12" s="166">
        <f t="shared" si="3"/>
        <v>0</v>
      </c>
      <c r="C12" s="166">
        <f>SUM(D12:G12)</f>
        <v>0</v>
      </c>
      <c r="D12" s="129"/>
      <c r="E12" s="129"/>
      <c r="F12" s="129"/>
      <c r="G12" s="129"/>
      <c r="H12" s="129"/>
      <c r="I12" s="129"/>
      <c r="J12" s="129"/>
      <c r="K12" s="166">
        <f t="shared" si="1"/>
        <v>0</v>
      </c>
      <c r="L12" s="129"/>
      <c r="M12" s="129"/>
      <c r="N12" s="129"/>
      <c r="O12" s="12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 ht="24.95" customHeight="1">
      <c r="A13" s="169"/>
      <c r="B13" s="166">
        <f t="shared" si="3"/>
        <v>0</v>
      </c>
      <c r="C13" s="166">
        <f>SUM(D13:G13)</f>
        <v>0</v>
      </c>
      <c r="D13" s="129"/>
      <c r="E13" s="129"/>
      <c r="F13" s="129"/>
      <c r="G13" s="129"/>
      <c r="H13" s="129"/>
      <c r="I13" s="129"/>
      <c r="J13" s="129"/>
      <c r="K13" s="166">
        <f t="shared" si="1"/>
        <v>0</v>
      </c>
      <c r="L13" s="129"/>
      <c r="M13" s="129"/>
      <c r="N13" s="129"/>
      <c r="O13" s="12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spans="1:251">
      <c r="H14" s="116"/>
    </row>
    <row r="15" spans="1:25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spans="1:25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>
      <c r="A18" s="115"/>
      <c r="B18" s="115"/>
      <c r="C18" s="115"/>
      <c r="D18" s="115"/>
      <c r="E18" s="115"/>
      <c r="F18" s="117" t="s">
        <v>123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spans="1:25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spans="1:25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spans="1:25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spans="1:25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spans="1:25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1"/>
  <sheetViews>
    <sheetView showGridLines="0" showZeros="0" workbookViewId="0">
      <selection activeCell="B7" sqref="B7:D7"/>
    </sheetView>
  </sheetViews>
  <sheetFormatPr defaultColWidth="9.1640625" defaultRowHeight="12.75" customHeight="1"/>
  <cols>
    <col min="1" max="1" width="52.1640625" style="122" customWidth="1"/>
    <col min="2" max="10" width="12.83203125" style="122" customWidth="1"/>
    <col min="11" max="248" width="9.1640625" style="122" customWidth="1"/>
    <col min="249" max="16384" width="9.1640625" style="122"/>
  </cols>
  <sheetData>
    <row r="1" spans="1:248" ht="12" customHeight="1">
      <c r="A1" s="121" t="s">
        <v>64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57" t="s">
        <v>367</v>
      </c>
      <c r="B2" s="257"/>
      <c r="C2" s="257"/>
      <c r="D2" s="257"/>
      <c r="E2" s="257"/>
      <c r="F2" s="257"/>
      <c r="G2" s="257"/>
      <c r="H2" s="257"/>
      <c r="I2" s="257"/>
      <c r="J2" s="25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58" t="s">
        <v>65</v>
      </c>
      <c r="B4" s="258" t="s">
        <v>14</v>
      </c>
      <c r="C4" s="259" t="s">
        <v>63</v>
      </c>
      <c r="D4" s="260"/>
      <c r="E4" s="260"/>
      <c r="F4" s="260"/>
      <c r="G4" s="261"/>
      <c r="H4" s="254" t="s">
        <v>49</v>
      </c>
      <c r="I4" s="254" t="s">
        <v>50</v>
      </c>
      <c r="J4" s="254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58"/>
      <c r="B5" s="258"/>
      <c r="C5" s="254" t="s">
        <v>52</v>
      </c>
      <c r="D5" s="254" t="s">
        <v>53</v>
      </c>
      <c r="E5" s="254" t="s">
        <v>54</v>
      </c>
      <c r="F5" s="254" t="s">
        <v>55</v>
      </c>
      <c r="G5" s="254" t="s">
        <v>56</v>
      </c>
      <c r="H5" s="256"/>
      <c r="I5" s="256"/>
      <c r="J5" s="25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58"/>
      <c r="B6" s="258"/>
      <c r="C6" s="255"/>
      <c r="D6" s="255"/>
      <c r="E6" s="255"/>
      <c r="F6" s="255"/>
      <c r="G6" s="255"/>
      <c r="H6" s="255"/>
      <c r="I6" s="255"/>
      <c r="J6" s="25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28" customFormat="1" ht="18" customHeight="1">
      <c r="A7" s="119" t="s">
        <v>14</v>
      </c>
      <c r="B7" s="172">
        <f t="shared" ref="B7" si="0">SUM(C7,H7,I7,J7)</f>
        <v>392.08</v>
      </c>
      <c r="C7" s="172">
        <f t="shared" ref="C7" si="1">SUM(D7:G7)</f>
        <v>392.08</v>
      </c>
      <c r="D7" s="167">
        <v>392.08</v>
      </c>
      <c r="E7" s="173">
        <v>0</v>
      </c>
      <c r="F7" s="172">
        <v>0</v>
      </c>
      <c r="G7" s="172">
        <v>0</v>
      </c>
      <c r="H7" s="172"/>
      <c r="I7" s="172">
        <v>0</v>
      </c>
      <c r="J7" s="174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68" t="s">
        <v>390</v>
      </c>
      <c r="B8" s="172">
        <f t="shared" ref="B8:B31" si="2">SUM(C8,H8,I8,J8)</f>
        <v>392.08</v>
      </c>
      <c r="C8" s="172">
        <f t="shared" ref="C8:C31" si="3">SUM(D8:G8)</f>
        <v>392.08</v>
      </c>
      <c r="D8" s="167">
        <v>392.08</v>
      </c>
      <c r="E8" s="173">
        <v>0</v>
      </c>
      <c r="F8" s="172">
        <v>0</v>
      </c>
      <c r="G8" s="172">
        <v>0</v>
      </c>
      <c r="H8" s="172">
        <v>0</v>
      </c>
      <c r="I8" s="172">
        <v>0</v>
      </c>
      <c r="J8" s="174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68" t="s">
        <v>391</v>
      </c>
      <c r="B9" s="172">
        <f t="shared" si="2"/>
        <v>392.08</v>
      </c>
      <c r="C9" s="172">
        <f t="shared" si="3"/>
        <v>392.08</v>
      </c>
      <c r="D9" s="167">
        <v>392.08</v>
      </c>
      <c r="E9" s="173">
        <v>0</v>
      </c>
      <c r="F9" s="172">
        <v>0</v>
      </c>
      <c r="G9" s="172">
        <v>0</v>
      </c>
      <c r="H9" s="172">
        <v>0</v>
      </c>
      <c r="I9" s="172">
        <v>0</v>
      </c>
      <c r="J9" s="174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44"/>
      <c r="B10" s="172">
        <f t="shared" si="2"/>
        <v>0</v>
      </c>
      <c r="C10" s="172">
        <f t="shared" si="3"/>
        <v>0</v>
      </c>
      <c r="D10" s="173"/>
      <c r="E10" s="173">
        <v>0</v>
      </c>
      <c r="F10" s="172">
        <v>0</v>
      </c>
      <c r="G10" s="172">
        <v>0</v>
      </c>
      <c r="H10" s="172">
        <v>0</v>
      </c>
      <c r="I10" s="172">
        <v>0</v>
      </c>
      <c r="J10" s="174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20"/>
      <c r="B11" s="172">
        <f t="shared" si="2"/>
        <v>0</v>
      </c>
      <c r="C11" s="172">
        <f t="shared" si="3"/>
        <v>0</v>
      </c>
      <c r="D11" s="173"/>
      <c r="E11" s="173">
        <v>0</v>
      </c>
      <c r="F11" s="172">
        <v>0</v>
      </c>
      <c r="G11" s="172">
        <v>0</v>
      </c>
      <c r="H11" s="172">
        <v>0</v>
      </c>
      <c r="I11" s="172">
        <v>0</v>
      </c>
      <c r="J11" s="174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20"/>
      <c r="B12" s="172">
        <f t="shared" si="2"/>
        <v>0</v>
      </c>
      <c r="C12" s="172">
        <f t="shared" si="3"/>
        <v>0</v>
      </c>
      <c r="D12" s="173"/>
      <c r="E12" s="173">
        <v>0</v>
      </c>
      <c r="F12" s="172">
        <v>0</v>
      </c>
      <c r="G12" s="172">
        <v>0</v>
      </c>
      <c r="H12" s="172">
        <v>0</v>
      </c>
      <c r="I12" s="172">
        <v>0</v>
      </c>
      <c r="J12" s="174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20"/>
      <c r="B13" s="172">
        <f t="shared" si="2"/>
        <v>0</v>
      </c>
      <c r="C13" s="172">
        <f t="shared" si="3"/>
        <v>0</v>
      </c>
      <c r="D13" s="173"/>
      <c r="E13" s="173">
        <v>0</v>
      </c>
      <c r="F13" s="172">
        <v>0</v>
      </c>
      <c r="G13" s="172">
        <v>0</v>
      </c>
      <c r="H13" s="172">
        <v>0</v>
      </c>
      <c r="I13" s="172">
        <v>0</v>
      </c>
      <c r="J13" s="174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20"/>
      <c r="B14" s="172">
        <f t="shared" si="2"/>
        <v>0</v>
      </c>
      <c r="C14" s="172">
        <f t="shared" si="3"/>
        <v>0</v>
      </c>
      <c r="D14" s="173"/>
      <c r="E14" s="173">
        <v>0</v>
      </c>
      <c r="F14" s="172">
        <v>0</v>
      </c>
      <c r="G14" s="172">
        <v>0</v>
      </c>
      <c r="H14" s="172">
        <v>0</v>
      </c>
      <c r="I14" s="172">
        <v>0</v>
      </c>
      <c r="J14" s="174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20"/>
      <c r="B15" s="172">
        <f t="shared" si="2"/>
        <v>0</v>
      </c>
      <c r="C15" s="172">
        <f t="shared" si="3"/>
        <v>0</v>
      </c>
      <c r="D15" s="173"/>
      <c r="E15" s="173">
        <v>0</v>
      </c>
      <c r="F15" s="172">
        <v>0</v>
      </c>
      <c r="G15" s="172">
        <v>0</v>
      </c>
      <c r="H15" s="172">
        <v>0</v>
      </c>
      <c r="I15" s="172">
        <v>0</v>
      </c>
      <c r="J15" s="174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20"/>
      <c r="B16" s="172">
        <f t="shared" si="2"/>
        <v>0</v>
      </c>
      <c r="C16" s="172">
        <f t="shared" si="3"/>
        <v>0</v>
      </c>
      <c r="D16" s="173"/>
      <c r="E16" s="173">
        <v>0</v>
      </c>
      <c r="F16" s="172">
        <v>0</v>
      </c>
      <c r="G16" s="172">
        <v>0</v>
      </c>
      <c r="H16" s="172">
        <v>0</v>
      </c>
      <c r="I16" s="172">
        <v>0</v>
      </c>
      <c r="J16" s="174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20"/>
      <c r="B17" s="172">
        <f t="shared" si="2"/>
        <v>0</v>
      </c>
      <c r="C17" s="172">
        <f t="shared" si="3"/>
        <v>0</v>
      </c>
      <c r="D17" s="173"/>
      <c r="E17" s="173">
        <v>0</v>
      </c>
      <c r="F17" s="172">
        <v>0</v>
      </c>
      <c r="G17" s="172">
        <v>0</v>
      </c>
      <c r="H17" s="172">
        <v>0</v>
      </c>
      <c r="I17" s="172">
        <v>0</v>
      </c>
      <c r="J17" s="174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20"/>
      <c r="B18" s="172">
        <f t="shared" si="2"/>
        <v>0</v>
      </c>
      <c r="C18" s="172">
        <f t="shared" si="3"/>
        <v>0</v>
      </c>
      <c r="D18" s="173"/>
      <c r="E18" s="173">
        <v>0</v>
      </c>
      <c r="F18" s="172">
        <v>0</v>
      </c>
      <c r="G18" s="172">
        <v>0</v>
      </c>
      <c r="H18" s="172">
        <v>0</v>
      </c>
      <c r="I18" s="172">
        <v>0</v>
      </c>
      <c r="J18" s="174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20"/>
      <c r="B19" s="172">
        <f t="shared" si="2"/>
        <v>0</v>
      </c>
      <c r="C19" s="172">
        <f t="shared" si="3"/>
        <v>0</v>
      </c>
      <c r="D19" s="175"/>
      <c r="E19" s="175"/>
      <c r="F19" s="175"/>
      <c r="G19" s="175"/>
      <c r="H19" s="175"/>
      <c r="I19" s="175"/>
      <c r="J19" s="17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20"/>
      <c r="B20" s="172">
        <f t="shared" si="2"/>
        <v>0</v>
      </c>
      <c r="C20" s="172">
        <f t="shared" si="3"/>
        <v>0</v>
      </c>
      <c r="D20" s="175"/>
      <c r="E20" s="175"/>
      <c r="F20" s="175"/>
      <c r="G20" s="175"/>
      <c r="H20" s="175"/>
      <c r="I20" s="175"/>
      <c r="J20" s="17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20"/>
      <c r="B21" s="172">
        <f t="shared" si="2"/>
        <v>0</v>
      </c>
      <c r="C21" s="172">
        <f t="shared" si="3"/>
        <v>0</v>
      </c>
      <c r="D21" s="175"/>
      <c r="E21" s="175"/>
      <c r="F21" s="175"/>
      <c r="G21" s="175"/>
      <c r="H21" s="175"/>
      <c r="I21" s="175"/>
      <c r="J21" s="17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20"/>
      <c r="B22" s="172">
        <f t="shared" si="2"/>
        <v>0</v>
      </c>
      <c r="C22" s="172">
        <f t="shared" si="3"/>
        <v>0</v>
      </c>
      <c r="D22" s="175"/>
      <c r="E22" s="175"/>
      <c r="F22" s="175"/>
      <c r="G22" s="175"/>
      <c r="H22" s="175"/>
      <c r="I22" s="175"/>
      <c r="J22" s="17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20"/>
      <c r="B23" s="172">
        <f t="shared" si="2"/>
        <v>0</v>
      </c>
      <c r="C23" s="172">
        <f t="shared" si="3"/>
        <v>0</v>
      </c>
      <c r="D23" s="175"/>
      <c r="E23" s="175"/>
      <c r="F23" s="175"/>
      <c r="G23" s="175"/>
      <c r="H23" s="175"/>
      <c r="I23" s="175"/>
      <c r="J23" s="17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20"/>
      <c r="B24" s="172">
        <f t="shared" si="2"/>
        <v>0</v>
      </c>
      <c r="C24" s="172">
        <f t="shared" si="3"/>
        <v>0</v>
      </c>
      <c r="D24" s="175"/>
      <c r="E24" s="175"/>
      <c r="F24" s="175"/>
      <c r="G24" s="175"/>
      <c r="H24" s="175"/>
      <c r="I24" s="175"/>
      <c r="J24" s="17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20"/>
      <c r="B25" s="172">
        <f t="shared" si="2"/>
        <v>0</v>
      </c>
      <c r="C25" s="172">
        <f t="shared" si="3"/>
        <v>0</v>
      </c>
      <c r="D25" s="175"/>
      <c r="E25" s="175"/>
      <c r="F25" s="175"/>
      <c r="G25" s="175"/>
      <c r="H25" s="175"/>
      <c r="I25" s="175"/>
      <c r="J25" s="17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20"/>
      <c r="B26" s="172">
        <f t="shared" si="2"/>
        <v>0</v>
      </c>
      <c r="C26" s="172">
        <f t="shared" si="3"/>
        <v>0</v>
      </c>
      <c r="D26" s="175"/>
      <c r="E26" s="175"/>
      <c r="F26" s="175"/>
      <c r="G26" s="175"/>
      <c r="H26" s="175"/>
      <c r="I26" s="175"/>
      <c r="J26" s="17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20"/>
      <c r="B27" s="172">
        <f t="shared" si="2"/>
        <v>0</v>
      </c>
      <c r="C27" s="172">
        <f t="shared" si="3"/>
        <v>0</v>
      </c>
      <c r="D27" s="175"/>
      <c r="E27" s="175"/>
      <c r="F27" s="175"/>
      <c r="G27" s="175"/>
      <c r="H27" s="175"/>
      <c r="I27" s="175"/>
      <c r="J27" s="17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20"/>
      <c r="B28" s="172">
        <f t="shared" si="2"/>
        <v>0</v>
      </c>
      <c r="C28" s="172">
        <f t="shared" si="3"/>
        <v>0</v>
      </c>
      <c r="D28" s="175"/>
      <c r="E28" s="175"/>
      <c r="F28" s="175"/>
      <c r="G28" s="175"/>
      <c r="H28" s="175"/>
      <c r="I28" s="175"/>
      <c r="J28" s="17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20"/>
      <c r="B29" s="172">
        <f t="shared" si="2"/>
        <v>0</v>
      </c>
      <c r="C29" s="172">
        <f t="shared" si="3"/>
        <v>0</v>
      </c>
      <c r="D29" s="175"/>
      <c r="E29" s="175"/>
      <c r="F29" s="175"/>
      <c r="G29" s="175"/>
      <c r="H29" s="175"/>
      <c r="I29" s="175"/>
      <c r="J29" s="17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20"/>
      <c r="B30" s="172">
        <f t="shared" si="2"/>
        <v>0</v>
      </c>
      <c r="C30" s="172">
        <f t="shared" si="3"/>
        <v>0</v>
      </c>
      <c r="D30" s="175"/>
      <c r="E30" s="175"/>
      <c r="F30" s="175"/>
      <c r="G30" s="175"/>
      <c r="H30" s="175"/>
      <c r="I30" s="175"/>
      <c r="J30" s="17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20"/>
      <c r="B31" s="172">
        <f t="shared" si="2"/>
        <v>0</v>
      </c>
      <c r="C31" s="172">
        <f t="shared" si="3"/>
        <v>0</v>
      </c>
      <c r="D31" s="175"/>
      <c r="E31" s="175"/>
      <c r="F31" s="175"/>
      <c r="G31" s="175"/>
      <c r="H31" s="175"/>
      <c r="I31" s="175"/>
      <c r="J31" s="176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0"/>
  <sheetViews>
    <sheetView showGridLines="0" showZeros="0" workbookViewId="0">
      <selection activeCell="E6" sqref="E6"/>
    </sheetView>
  </sheetViews>
  <sheetFormatPr defaultColWidth="12" defaultRowHeight="14.25"/>
  <cols>
    <col min="1" max="1" width="54.1640625" style="105" customWidth="1"/>
    <col min="2" max="7" width="19.83203125" style="105" customWidth="1"/>
    <col min="8" max="16384" width="12" style="105"/>
  </cols>
  <sheetData>
    <row r="1" spans="1:243" ht="14.25" customHeight="1">
      <c r="A1" s="103" t="s">
        <v>60</v>
      </c>
      <c r="B1" s="130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43" ht="25.5" customHeight="1">
      <c r="A2" s="249" t="s">
        <v>368</v>
      </c>
      <c r="B2" s="249"/>
      <c r="C2" s="249"/>
      <c r="D2" s="249"/>
      <c r="E2" s="249"/>
      <c r="F2" s="249"/>
      <c r="G2" s="249"/>
      <c r="H2" s="103"/>
      <c r="I2" s="103"/>
      <c r="J2" s="103"/>
      <c r="K2" s="103"/>
      <c r="L2" s="103"/>
      <c r="M2" s="103"/>
      <c r="N2" s="103"/>
      <c r="O2" s="103"/>
    </row>
    <row r="3" spans="1:243" s="109" customFormat="1" ht="17.25" customHeight="1">
      <c r="A3" s="106"/>
      <c r="B3" s="106"/>
      <c r="C3" s="107"/>
      <c r="D3" s="107"/>
      <c r="E3" s="107"/>
      <c r="F3" s="107"/>
      <c r="G3" s="108" t="s">
        <v>46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</row>
    <row r="4" spans="1:243" s="133" customFormat="1" ht="24" customHeight="1">
      <c r="A4" s="262" t="s">
        <v>58</v>
      </c>
      <c r="B4" s="264" t="s">
        <v>39</v>
      </c>
      <c r="C4" s="131" t="s">
        <v>59</v>
      </c>
      <c r="D4" s="131"/>
      <c r="E4" s="131"/>
      <c r="F4" s="131"/>
      <c r="G4" s="264" t="s">
        <v>48</v>
      </c>
      <c r="H4" s="10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</row>
    <row r="5" spans="1:243" s="133" customFormat="1" ht="24" customHeight="1">
      <c r="A5" s="263"/>
      <c r="B5" s="265"/>
      <c r="C5" s="134" t="s">
        <v>14</v>
      </c>
      <c r="D5" s="134" t="s">
        <v>26</v>
      </c>
      <c r="E5" s="134" t="s">
        <v>27</v>
      </c>
      <c r="F5" s="134" t="s">
        <v>57</v>
      </c>
      <c r="G5" s="265"/>
      <c r="H5" s="109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</row>
    <row r="6" spans="1:243" s="138" customFormat="1" ht="24" customHeight="1">
      <c r="A6" s="135" t="s">
        <v>14</v>
      </c>
      <c r="B6" s="136">
        <f t="shared" ref="B6" si="0">SUM(C6,G6)</f>
        <v>392.08</v>
      </c>
      <c r="C6" s="136">
        <f t="shared" ref="C6" si="1">SUM(D6:F6)</f>
        <v>340.08</v>
      </c>
      <c r="D6" s="167">
        <v>244.35</v>
      </c>
      <c r="E6" s="167">
        <v>92.82</v>
      </c>
      <c r="F6" s="167">
        <v>2.91</v>
      </c>
      <c r="G6" s="167">
        <v>52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</row>
    <row r="7" spans="1:243" ht="24" customHeight="1">
      <c r="A7" s="168" t="s">
        <v>390</v>
      </c>
      <c r="B7" s="136">
        <f t="shared" ref="B7:B30" si="2">SUM(C7,G7)</f>
        <v>392.08</v>
      </c>
      <c r="C7" s="136">
        <f t="shared" ref="C7" si="3">SUM(D7:F7)</f>
        <v>340.08</v>
      </c>
      <c r="D7" s="167">
        <v>244.35</v>
      </c>
      <c r="E7" s="167">
        <v>92.82</v>
      </c>
      <c r="F7" s="167">
        <v>2.91</v>
      </c>
      <c r="G7" s="167">
        <v>52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</row>
    <row r="8" spans="1:243" ht="24" customHeight="1">
      <c r="A8" s="168" t="s">
        <v>391</v>
      </c>
      <c r="B8" s="136">
        <f t="shared" si="2"/>
        <v>392.08</v>
      </c>
      <c r="C8" s="136">
        <f t="shared" ref="C8:C30" si="4">SUM(D8:F8)</f>
        <v>340.08</v>
      </c>
      <c r="D8" s="167">
        <v>244.35</v>
      </c>
      <c r="E8" s="167">
        <v>92.82</v>
      </c>
      <c r="F8" s="167">
        <v>2.91</v>
      </c>
      <c r="G8" s="167">
        <v>52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</row>
    <row r="9" spans="1:243" ht="24" customHeight="1">
      <c r="A9" s="120"/>
      <c r="B9" s="136">
        <f t="shared" si="2"/>
        <v>0</v>
      </c>
      <c r="C9" s="136">
        <f t="shared" si="4"/>
        <v>0</v>
      </c>
      <c r="D9" s="136"/>
      <c r="E9" s="136"/>
      <c r="F9" s="136"/>
      <c r="G9" s="136">
        <v>0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</row>
    <row r="10" spans="1:243" ht="24" customHeight="1">
      <c r="A10" s="120"/>
      <c r="B10" s="136">
        <f t="shared" si="2"/>
        <v>0</v>
      </c>
      <c r="C10" s="136">
        <f t="shared" si="4"/>
        <v>0</v>
      </c>
      <c r="D10" s="136"/>
      <c r="E10" s="136"/>
      <c r="F10" s="136"/>
      <c r="G10" s="136">
        <v>0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</row>
    <row r="11" spans="1:243" ht="24" customHeight="1">
      <c r="A11" s="120"/>
      <c r="B11" s="136">
        <f t="shared" si="2"/>
        <v>0</v>
      </c>
      <c r="C11" s="136">
        <f t="shared" si="4"/>
        <v>0</v>
      </c>
      <c r="D11" s="136"/>
      <c r="E11" s="136"/>
      <c r="F11" s="136"/>
      <c r="G11" s="136">
        <v>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</row>
    <row r="12" spans="1:243" ht="24" customHeight="1">
      <c r="A12" s="120"/>
      <c r="B12" s="136">
        <f t="shared" si="2"/>
        <v>0</v>
      </c>
      <c r="C12" s="136">
        <f t="shared" si="4"/>
        <v>0</v>
      </c>
      <c r="D12" s="136"/>
      <c r="E12" s="136"/>
      <c r="F12" s="136"/>
      <c r="G12" s="136">
        <v>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</row>
    <row r="13" spans="1:243" ht="24" customHeight="1">
      <c r="A13" s="120"/>
      <c r="B13" s="136">
        <f t="shared" si="2"/>
        <v>0</v>
      </c>
      <c r="C13" s="136">
        <f t="shared" si="4"/>
        <v>0</v>
      </c>
      <c r="D13" s="136"/>
      <c r="E13" s="136"/>
      <c r="F13" s="136"/>
      <c r="G13" s="136"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</row>
    <row r="14" spans="1:243" ht="24" customHeight="1">
      <c r="A14" s="120"/>
      <c r="B14" s="136">
        <f t="shared" si="2"/>
        <v>0</v>
      </c>
      <c r="C14" s="136">
        <f t="shared" si="4"/>
        <v>0</v>
      </c>
      <c r="D14" s="136"/>
      <c r="E14" s="136"/>
      <c r="F14" s="136"/>
      <c r="G14" s="136"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</row>
    <row r="15" spans="1:243" ht="24" customHeight="1">
      <c r="A15" s="120"/>
      <c r="B15" s="136">
        <f>SUM(C15,G15)</f>
        <v>0</v>
      </c>
      <c r="C15" s="136">
        <f>SUM(D15:F15)</f>
        <v>0</v>
      </c>
      <c r="D15" s="136"/>
      <c r="E15" s="136"/>
      <c r="F15" s="136"/>
      <c r="G15" s="136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</row>
    <row r="16" spans="1:243" ht="24" customHeight="1">
      <c r="A16" s="120"/>
      <c r="B16" s="136">
        <f t="shared" si="2"/>
        <v>0</v>
      </c>
      <c r="C16" s="136">
        <f t="shared" si="4"/>
        <v>0</v>
      </c>
      <c r="D16" s="136"/>
      <c r="E16" s="136"/>
      <c r="F16" s="136"/>
      <c r="G16" s="136"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</row>
    <row r="17" spans="1:243" ht="24" customHeight="1">
      <c r="A17" s="120"/>
      <c r="B17" s="136">
        <f t="shared" si="2"/>
        <v>0</v>
      </c>
      <c r="C17" s="136">
        <f t="shared" si="4"/>
        <v>0</v>
      </c>
      <c r="D17" s="136"/>
      <c r="E17" s="136"/>
      <c r="F17" s="136"/>
      <c r="G17" s="136"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</row>
    <row r="18" spans="1:243" ht="24" customHeight="1">
      <c r="A18" s="120"/>
      <c r="B18" s="136">
        <f t="shared" si="2"/>
        <v>0</v>
      </c>
      <c r="C18" s="136">
        <f t="shared" si="4"/>
        <v>0</v>
      </c>
      <c r="D18" s="136"/>
      <c r="E18" s="136"/>
      <c r="F18" s="136"/>
      <c r="G18" s="136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</row>
    <row r="19" spans="1:243" ht="24" customHeight="1">
      <c r="A19" s="120"/>
      <c r="B19" s="136">
        <f t="shared" si="2"/>
        <v>0</v>
      </c>
      <c r="C19" s="136">
        <f t="shared" si="4"/>
        <v>0</v>
      </c>
      <c r="D19" s="136"/>
      <c r="E19" s="136"/>
      <c r="F19" s="136"/>
      <c r="G19" s="136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</row>
    <row r="20" spans="1:243" ht="24" customHeight="1">
      <c r="A20" s="120"/>
      <c r="B20" s="136">
        <f t="shared" si="2"/>
        <v>0</v>
      </c>
      <c r="C20" s="136">
        <f t="shared" si="4"/>
        <v>0</v>
      </c>
      <c r="D20" s="136"/>
      <c r="E20" s="136"/>
      <c r="F20" s="136"/>
      <c r="G20" s="136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</row>
    <row r="21" spans="1:243" ht="24" customHeight="1">
      <c r="A21" s="120"/>
      <c r="B21" s="136">
        <f t="shared" si="2"/>
        <v>0</v>
      </c>
      <c r="C21" s="136">
        <f t="shared" si="4"/>
        <v>0</v>
      </c>
      <c r="D21" s="136"/>
      <c r="E21" s="136"/>
      <c r="F21" s="136"/>
      <c r="G21" s="136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</row>
    <row r="22" spans="1:243" ht="24" customHeight="1">
      <c r="A22" s="120"/>
      <c r="B22" s="136">
        <f t="shared" si="2"/>
        <v>0</v>
      </c>
      <c r="C22" s="136">
        <f t="shared" si="4"/>
        <v>0</v>
      </c>
      <c r="D22" s="136"/>
      <c r="E22" s="136"/>
      <c r="F22" s="136"/>
      <c r="G22" s="13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</row>
    <row r="23" spans="1:243" ht="24" customHeight="1">
      <c r="A23" s="120"/>
      <c r="B23" s="136">
        <f t="shared" si="2"/>
        <v>0</v>
      </c>
      <c r="C23" s="136">
        <f t="shared" si="4"/>
        <v>0</v>
      </c>
      <c r="D23" s="136"/>
      <c r="E23" s="136"/>
      <c r="F23" s="136"/>
      <c r="G23" s="13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</row>
    <row r="24" spans="1:243" ht="24" customHeight="1">
      <c r="A24" s="120"/>
      <c r="B24" s="136">
        <f t="shared" si="2"/>
        <v>0</v>
      </c>
      <c r="C24" s="136">
        <f t="shared" si="4"/>
        <v>0</v>
      </c>
      <c r="D24" s="136"/>
      <c r="E24" s="136"/>
      <c r="F24" s="136"/>
      <c r="G24" s="13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ht="24" customHeight="1">
      <c r="A25" s="120"/>
      <c r="B25" s="136">
        <f t="shared" si="2"/>
        <v>0</v>
      </c>
      <c r="C25" s="136">
        <f t="shared" si="4"/>
        <v>0</v>
      </c>
      <c r="D25" s="136"/>
      <c r="E25" s="136"/>
      <c r="F25" s="136"/>
      <c r="G25" s="136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6" spans="1:243" ht="24" customHeight="1">
      <c r="A26" s="120"/>
      <c r="B26" s="136">
        <f t="shared" si="2"/>
        <v>0</v>
      </c>
      <c r="C26" s="136">
        <f t="shared" si="4"/>
        <v>0</v>
      </c>
      <c r="D26" s="136"/>
      <c r="E26" s="136"/>
      <c r="F26" s="136"/>
      <c r="G26" s="136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</row>
    <row r="27" spans="1:243" ht="24" customHeight="1">
      <c r="A27" s="120"/>
      <c r="B27" s="136">
        <f t="shared" si="2"/>
        <v>0</v>
      </c>
      <c r="C27" s="136">
        <f t="shared" si="4"/>
        <v>0</v>
      </c>
      <c r="D27" s="136"/>
      <c r="E27" s="136"/>
      <c r="F27" s="136"/>
      <c r="G27" s="136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  <row r="28" spans="1:243" ht="24" customHeight="1">
      <c r="A28" s="120"/>
      <c r="B28" s="136">
        <f t="shared" si="2"/>
        <v>0</v>
      </c>
      <c r="C28" s="136">
        <f t="shared" si="4"/>
        <v>0</v>
      </c>
      <c r="D28" s="136"/>
      <c r="E28" s="136"/>
      <c r="F28" s="136"/>
      <c r="G28" s="136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</row>
    <row r="29" spans="1:243" ht="24" customHeight="1">
      <c r="A29" s="120"/>
      <c r="B29" s="136">
        <f t="shared" si="2"/>
        <v>0</v>
      </c>
      <c r="C29" s="136">
        <f t="shared" si="4"/>
        <v>0</v>
      </c>
      <c r="D29" s="136"/>
      <c r="E29" s="136"/>
      <c r="F29" s="136"/>
      <c r="G29" s="136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</row>
    <row r="30" spans="1:243" ht="24" customHeight="1">
      <c r="A30" s="120"/>
      <c r="B30" s="136">
        <f t="shared" si="2"/>
        <v>0</v>
      </c>
      <c r="C30" s="136">
        <f t="shared" si="4"/>
        <v>0</v>
      </c>
      <c r="D30" s="136"/>
      <c r="E30" s="136"/>
      <c r="F30" s="136"/>
      <c r="G30" s="136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C21" sqref="C21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66" t="s">
        <v>369</v>
      </c>
      <c r="B2" s="266"/>
      <c r="C2" s="266"/>
      <c r="D2" s="266"/>
      <c r="E2" s="266"/>
      <c r="F2" s="266"/>
      <c r="G2" s="266"/>
      <c r="H2" s="266"/>
    </row>
    <row r="3" spans="1:8" ht="16.5" customHeight="1">
      <c r="A3" s="8"/>
      <c r="B3" s="8"/>
      <c r="C3" s="8"/>
      <c r="D3" s="17"/>
      <c r="E3" s="17"/>
      <c r="F3" s="162"/>
      <c r="G3" s="162"/>
      <c r="H3" s="9" t="s">
        <v>28</v>
      </c>
    </row>
    <row r="4" spans="1:8" ht="16.5" customHeight="1">
      <c r="A4" s="8" t="s">
        <v>365</v>
      </c>
      <c r="B4" s="8"/>
      <c r="C4" s="8"/>
      <c r="D4" s="17"/>
      <c r="E4" s="17"/>
      <c r="F4" s="243"/>
      <c r="G4" s="243"/>
      <c r="H4" s="9"/>
    </row>
    <row r="5" spans="1:8" ht="57" customHeight="1">
      <c r="A5" s="266" t="s">
        <v>370</v>
      </c>
      <c r="B5" s="266"/>
      <c r="C5" s="266"/>
      <c r="D5" s="266"/>
      <c r="E5" s="266"/>
      <c r="F5" s="266"/>
      <c r="G5" s="266"/>
      <c r="H5" s="266"/>
    </row>
    <row r="6" spans="1:8" s="163" customFormat="1" ht="18.75" customHeight="1">
      <c r="A6" s="267" t="s">
        <v>234</v>
      </c>
      <c r="B6" s="267" t="s">
        <v>14</v>
      </c>
      <c r="C6" s="267" t="s">
        <v>235</v>
      </c>
      <c r="D6" s="267" t="s">
        <v>236</v>
      </c>
      <c r="E6" s="267" t="s">
        <v>12</v>
      </c>
      <c r="F6" s="267" t="s">
        <v>237</v>
      </c>
      <c r="G6" s="267" t="s">
        <v>238</v>
      </c>
      <c r="H6" s="267" t="s">
        <v>16</v>
      </c>
    </row>
    <row r="7" spans="1:8" s="163" customFormat="1" ht="18.75" customHeight="1">
      <c r="A7" s="267"/>
      <c r="B7" s="267"/>
      <c r="C7" s="267"/>
      <c r="D7" s="267"/>
      <c r="E7" s="267"/>
      <c r="F7" s="267"/>
      <c r="G7" s="267"/>
      <c r="H7" s="267"/>
    </row>
    <row r="8" spans="1:8" s="163" customFormat="1" ht="18.75" customHeight="1">
      <c r="A8" s="267"/>
      <c r="B8" s="267"/>
      <c r="C8" s="267"/>
      <c r="D8" s="267"/>
      <c r="E8" s="267"/>
      <c r="F8" s="267"/>
      <c r="G8" s="267"/>
      <c r="H8" s="267"/>
    </row>
    <row r="9" spans="1:8" s="45" customFormat="1" ht="30.75" customHeight="1">
      <c r="A9" s="155" t="s">
        <v>14</v>
      </c>
      <c r="B9" s="205">
        <f>SUM(C9:H9)</f>
        <v>392.08</v>
      </c>
      <c r="C9" s="206">
        <f>SUM(C10:C39)</f>
        <v>392.08</v>
      </c>
      <c r="D9" s="206">
        <f t="shared" ref="D9:H9" si="0">SUM(D10:D39)</f>
        <v>0</v>
      </c>
      <c r="E9" s="206">
        <f t="shared" si="0"/>
        <v>0</v>
      </c>
      <c r="F9" s="206">
        <f t="shared" si="0"/>
        <v>0</v>
      </c>
      <c r="G9" s="206">
        <f t="shared" si="0"/>
        <v>0</v>
      </c>
      <c r="H9" s="206">
        <f t="shared" si="0"/>
        <v>0</v>
      </c>
    </row>
    <row r="10" spans="1:8" ht="18" customHeight="1">
      <c r="A10" s="185" t="s">
        <v>103</v>
      </c>
      <c r="B10" s="183">
        <f>SUM(C10:H10)</f>
        <v>348.02</v>
      </c>
      <c r="C10" s="245">
        <v>348.02</v>
      </c>
      <c r="D10" s="165"/>
      <c r="E10" s="164"/>
      <c r="F10" s="164"/>
      <c r="G10" s="164"/>
      <c r="H10" s="164"/>
    </row>
    <row r="11" spans="1:8" ht="18" customHeight="1">
      <c r="A11" s="185" t="s">
        <v>255</v>
      </c>
      <c r="B11" s="183">
        <f>SUM(C11:H11)</f>
        <v>0</v>
      </c>
      <c r="C11" s="165"/>
      <c r="D11" s="165"/>
      <c r="E11" s="164"/>
      <c r="F11" s="164"/>
      <c r="G11" s="164"/>
      <c r="H11" s="164"/>
    </row>
    <row r="12" spans="1:8" ht="18" customHeight="1">
      <c r="A12" s="185" t="s">
        <v>256</v>
      </c>
      <c r="B12" s="183">
        <f t="shared" ref="B12:B35" si="1">SUM(C12:H12)</f>
        <v>0</v>
      </c>
      <c r="C12" s="165"/>
      <c r="D12" s="165"/>
      <c r="E12" s="164"/>
      <c r="F12" s="164"/>
      <c r="G12" s="164"/>
      <c r="H12" s="164"/>
    </row>
    <row r="13" spans="1:8" ht="18" customHeight="1">
      <c r="A13" s="185" t="s">
        <v>239</v>
      </c>
      <c r="B13" s="183">
        <f>SUM(C13:H13)</f>
        <v>0</v>
      </c>
      <c r="C13" s="165"/>
      <c r="D13" s="165"/>
      <c r="E13" s="164"/>
      <c r="F13" s="164"/>
      <c r="G13" s="164"/>
      <c r="H13" s="164"/>
    </row>
    <row r="14" spans="1:8" ht="18" customHeight="1">
      <c r="A14" s="185" t="s">
        <v>257</v>
      </c>
      <c r="B14" s="183">
        <f t="shared" si="1"/>
        <v>0</v>
      </c>
      <c r="C14" s="165"/>
      <c r="D14" s="165"/>
      <c r="E14" s="164"/>
      <c r="F14" s="164"/>
      <c r="G14" s="164"/>
      <c r="H14" s="164"/>
    </row>
    <row r="15" spans="1:8" ht="18" customHeight="1">
      <c r="A15" s="186" t="s">
        <v>258</v>
      </c>
      <c r="B15" s="183">
        <f t="shared" si="1"/>
        <v>0</v>
      </c>
      <c r="C15" s="165"/>
      <c r="D15" s="165"/>
      <c r="E15" s="164"/>
      <c r="F15" s="164"/>
      <c r="G15" s="164"/>
      <c r="H15" s="164"/>
    </row>
    <row r="16" spans="1:8" ht="18" customHeight="1">
      <c r="A16" s="187" t="s">
        <v>277</v>
      </c>
      <c r="B16" s="183">
        <f t="shared" si="1"/>
        <v>0</v>
      </c>
      <c r="C16" s="165"/>
      <c r="D16" s="165"/>
      <c r="E16" s="164"/>
      <c r="F16" s="164"/>
      <c r="G16" s="164"/>
      <c r="H16" s="164"/>
    </row>
    <row r="17" spans="1:8" ht="18" customHeight="1">
      <c r="A17" s="186" t="s">
        <v>242</v>
      </c>
      <c r="B17" s="183">
        <f t="shared" si="1"/>
        <v>24.27</v>
      </c>
      <c r="C17" s="244">
        <v>24.27</v>
      </c>
      <c r="D17" s="165"/>
      <c r="E17" s="164"/>
      <c r="F17" s="164"/>
      <c r="G17" s="164"/>
      <c r="H17" s="164"/>
    </row>
    <row r="18" spans="1:8" s="122" customFormat="1" ht="18" customHeight="1">
      <c r="A18" s="186" t="s">
        <v>259</v>
      </c>
      <c r="B18" s="183">
        <f t="shared" si="1"/>
        <v>0</v>
      </c>
      <c r="C18" s="244"/>
      <c r="D18" s="171"/>
      <c r="E18" s="170"/>
      <c r="F18" s="170"/>
      <c r="G18" s="170"/>
      <c r="H18" s="170"/>
    </row>
    <row r="19" spans="1:8" ht="18" customHeight="1">
      <c r="A19" s="187" t="s">
        <v>278</v>
      </c>
      <c r="B19" s="183">
        <f t="shared" si="1"/>
        <v>0</v>
      </c>
      <c r="C19" s="165"/>
      <c r="D19" s="165"/>
      <c r="E19" s="164"/>
      <c r="F19" s="164"/>
      <c r="G19" s="164"/>
      <c r="H19" s="164"/>
    </row>
    <row r="20" spans="1:8" ht="18" customHeight="1">
      <c r="A20" s="185" t="s">
        <v>260</v>
      </c>
      <c r="B20" s="183">
        <f t="shared" si="1"/>
        <v>0</v>
      </c>
      <c r="C20" s="165"/>
      <c r="D20" s="165"/>
      <c r="E20" s="164"/>
      <c r="F20" s="164"/>
      <c r="G20" s="164"/>
      <c r="H20" s="164"/>
    </row>
    <row r="21" spans="1:8" ht="18" customHeight="1">
      <c r="A21" s="185" t="s">
        <v>261</v>
      </c>
      <c r="B21" s="183">
        <f t="shared" si="1"/>
        <v>0</v>
      </c>
      <c r="C21" s="165"/>
      <c r="D21" s="165"/>
      <c r="E21" s="164"/>
      <c r="F21" s="164"/>
      <c r="G21" s="164"/>
      <c r="H21" s="164"/>
    </row>
    <row r="22" spans="1:8" ht="18" customHeight="1">
      <c r="A22" s="185" t="s">
        <v>262</v>
      </c>
      <c r="B22" s="183">
        <f t="shared" si="1"/>
        <v>0</v>
      </c>
      <c r="C22" s="165"/>
      <c r="D22" s="165"/>
      <c r="E22" s="164"/>
      <c r="F22" s="164"/>
      <c r="G22" s="164"/>
      <c r="H22" s="164"/>
    </row>
    <row r="23" spans="1:8" ht="18" customHeight="1">
      <c r="A23" s="185" t="s">
        <v>263</v>
      </c>
      <c r="B23" s="183">
        <f t="shared" si="1"/>
        <v>0</v>
      </c>
      <c r="C23" s="165"/>
      <c r="D23" s="165"/>
      <c r="E23" s="164"/>
      <c r="F23" s="164"/>
      <c r="G23" s="164"/>
      <c r="H23" s="164"/>
    </row>
    <row r="24" spans="1:8" ht="18" customHeight="1">
      <c r="A24" s="188" t="s">
        <v>279</v>
      </c>
      <c r="B24" s="183">
        <f t="shared" si="1"/>
        <v>0</v>
      </c>
      <c r="C24" s="165"/>
      <c r="D24" s="165"/>
      <c r="E24" s="164"/>
      <c r="F24" s="164"/>
      <c r="G24" s="164"/>
      <c r="H24" s="164"/>
    </row>
    <row r="25" spans="1:8" ht="18" customHeight="1">
      <c r="A25" s="185" t="s">
        <v>264</v>
      </c>
      <c r="B25" s="183">
        <f t="shared" si="1"/>
        <v>0</v>
      </c>
      <c r="C25" s="165"/>
      <c r="D25" s="165"/>
      <c r="E25" s="164"/>
      <c r="F25" s="164"/>
      <c r="G25" s="164"/>
      <c r="H25" s="164"/>
    </row>
    <row r="26" spans="1:8" ht="18" customHeight="1">
      <c r="A26" s="185" t="s">
        <v>265</v>
      </c>
      <c r="B26" s="183">
        <f t="shared" si="1"/>
        <v>0</v>
      </c>
      <c r="C26" s="165"/>
      <c r="D26" s="165"/>
      <c r="E26" s="164"/>
      <c r="F26" s="164"/>
      <c r="G26" s="164"/>
      <c r="H26" s="164"/>
    </row>
    <row r="27" spans="1:8" ht="18" customHeight="1">
      <c r="A27" s="189" t="s">
        <v>266</v>
      </c>
      <c r="B27" s="183">
        <f t="shared" si="1"/>
        <v>0</v>
      </c>
      <c r="C27" s="165"/>
      <c r="D27" s="165"/>
      <c r="E27" s="164"/>
      <c r="F27" s="164"/>
      <c r="G27" s="164"/>
      <c r="H27" s="164"/>
    </row>
    <row r="28" spans="1:8" ht="18" customHeight="1">
      <c r="A28" s="189" t="s">
        <v>267</v>
      </c>
      <c r="B28" s="183">
        <f t="shared" si="1"/>
        <v>0</v>
      </c>
      <c r="C28" s="165"/>
      <c r="D28" s="165"/>
      <c r="E28" s="164"/>
      <c r="F28" s="164"/>
      <c r="G28" s="164"/>
      <c r="H28" s="164"/>
    </row>
    <row r="29" spans="1:8" ht="18" customHeight="1">
      <c r="A29" s="190" t="s">
        <v>245</v>
      </c>
      <c r="B29" s="183">
        <f t="shared" si="1"/>
        <v>19.79</v>
      </c>
      <c r="C29" s="244">
        <v>19.79</v>
      </c>
      <c r="D29" s="165"/>
      <c r="E29" s="164"/>
      <c r="F29" s="164"/>
      <c r="G29" s="164"/>
      <c r="H29" s="164"/>
    </row>
    <row r="30" spans="1:8" ht="18" customHeight="1">
      <c r="A30" s="190" t="s">
        <v>268</v>
      </c>
      <c r="B30" s="183">
        <f t="shared" si="1"/>
        <v>0</v>
      </c>
      <c r="C30" s="165"/>
      <c r="D30" s="165"/>
      <c r="E30" s="164"/>
      <c r="F30" s="164"/>
      <c r="G30" s="164"/>
      <c r="H30" s="164"/>
    </row>
    <row r="31" spans="1:8" ht="18" customHeight="1">
      <c r="A31" s="191" t="s">
        <v>269</v>
      </c>
      <c r="B31" s="183">
        <f t="shared" si="1"/>
        <v>0</v>
      </c>
      <c r="C31" s="165"/>
      <c r="D31" s="165"/>
      <c r="E31" s="164"/>
      <c r="F31" s="164"/>
      <c r="G31" s="164"/>
      <c r="H31" s="164"/>
    </row>
    <row r="32" spans="1:8" ht="18" customHeight="1">
      <c r="A32" s="185" t="s">
        <v>270</v>
      </c>
      <c r="B32" s="183">
        <f t="shared" si="1"/>
        <v>0</v>
      </c>
      <c r="C32" s="165"/>
      <c r="D32" s="165"/>
      <c r="E32" s="164"/>
      <c r="F32" s="164"/>
      <c r="G32" s="164"/>
      <c r="H32" s="164"/>
    </row>
    <row r="33" spans="1:8" ht="18" customHeight="1">
      <c r="A33" s="185" t="s">
        <v>271</v>
      </c>
      <c r="B33" s="183">
        <f t="shared" si="1"/>
        <v>0</v>
      </c>
      <c r="C33" s="165"/>
      <c r="D33" s="165"/>
      <c r="E33" s="164"/>
      <c r="F33" s="164"/>
      <c r="G33" s="164"/>
      <c r="H33" s="164"/>
    </row>
    <row r="34" spans="1:8" ht="18" customHeight="1">
      <c r="A34" s="185" t="s">
        <v>172</v>
      </c>
      <c r="B34" s="183">
        <f t="shared" si="1"/>
        <v>0</v>
      </c>
      <c r="C34" s="165"/>
      <c r="D34" s="165"/>
      <c r="E34" s="164"/>
      <c r="F34" s="164"/>
      <c r="G34" s="164"/>
      <c r="H34" s="164"/>
    </row>
    <row r="35" spans="1:8" ht="18" customHeight="1">
      <c r="A35" s="191" t="s">
        <v>272</v>
      </c>
      <c r="B35" s="183">
        <f t="shared" si="1"/>
        <v>0</v>
      </c>
      <c r="C35" s="165"/>
      <c r="D35" s="165"/>
      <c r="E35" s="164"/>
      <c r="F35" s="164"/>
      <c r="G35" s="164"/>
      <c r="H35" s="164"/>
    </row>
    <row r="36" spans="1:8" ht="18" customHeight="1">
      <c r="A36" s="191" t="s">
        <v>273</v>
      </c>
      <c r="B36" s="183">
        <f t="shared" ref="B36:B37" si="2">SUM(C36:H36)</f>
        <v>0</v>
      </c>
      <c r="C36" s="165"/>
      <c r="D36" s="165"/>
      <c r="E36" s="164"/>
      <c r="F36" s="164"/>
      <c r="G36" s="164"/>
      <c r="H36" s="164"/>
    </row>
    <row r="37" spans="1:8" ht="18" customHeight="1">
      <c r="A37" s="191" t="s">
        <v>274</v>
      </c>
      <c r="B37" s="183">
        <f t="shared" si="2"/>
        <v>0</v>
      </c>
      <c r="C37" s="165"/>
      <c r="D37" s="165"/>
      <c r="E37" s="164"/>
      <c r="F37" s="164"/>
      <c r="G37" s="164"/>
      <c r="H37" s="164"/>
    </row>
    <row r="38" spans="1:8" ht="18" customHeight="1">
      <c r="A38" s="191" t="s">
        <v>275</v>
      </c>
      <c r="B38" s="183">
        <f t="shared" ref="B38" si="3">SUM(C38:H38)</f>
        <v>0</v>
      </c>
      <c r="C38" s="165"/>
      <c r="D38" s="165"/>
      <c r="E38" s="164"/>
      <c r="F38" s="164"/>
      <c r="G38" s="164"/>
      <c r="H38" s="164"/>
    </row>
    <row r="39" spans="1:8" ht="18" customHeight="1">
      <c r="A39" s="191" t="s">
        <v>276</v>
      </c>
      <c r="B39" s="183">
        <f>SUM(C39:H39)</f>
        <v>0</v>
      </c>
      <c r="C39" s="165"/>
      <c r="D39" s="165"/>
      <c r="E39" s="164"/>
      <c r="F39" s="164"/>
      <c r="G39" s="164"/>
      <c r="H39" s="164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D24" sqref="D24"/>
    </sheetView>
  </sheetViews>
  <sheetFormatPr defaultColWidth="8.6640625" defaultRowHeight="12.75" customHeight="1"/>
  <cols>
    <col min="1" max="1" width="49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246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57" t="s">
        <v>371</v>
      </c>
      <c r="B2" s="257"/>
      <c r="C2" s="257"/>
      <c r="D2" s="257"/>
      <c r="E2" s="257"/>
      <c r="F2" s="257"/>
      <c r="G2" s="257"/>
      <c r="H2" s="257"/>
      <c r="I2" s="257"/>
      <c r="J2" s="25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58" t="s">
        <v>69</v>
      </c>
      <c r="B4" s="258" t="s">
        <v>14</v>
      </c>
      <c r="C4" s="259" t="s">
        <v>63</v>
      </c>
      <c r="D4" s="260"/>
      <c r="E4" s="260"/>
      <c r="F4" s="260"/>
      <c r="G4" s="261"/>
      <c r="H4" s="254" t="s">
        <v>49</v>
      </c>
      <c r="I4" s="254" t="s">
        <v>50</v>
      </c>
      <c r="J4" s="254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58"/>
      <c r="B5" s="258"/>
      <c r="C5" s="254" t="s">
        <v>52</v>
      </c>
      <c r="D5" s="254" t="s">
        <v>53</v>
      </c>
      <c r="E5" s="254" t="s">
        <v>54</v>
      </c>
      <c r="F5" s="254" t="s">
        <v>55</v>
      </c>
      <c r="G5" s="254" t="s">
        <v>56</v>
      </c>
      <c r="H5" s="256"/>
      <c r="I5" s="256"/>
      <c r="J5" s="25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58"/>
      <c r="B6" s="258"/>
      <c r="C6" s="255"/>
      <c r="D6" s="255"/>
      <c r="E6" s="255"/>
      <c r="F6" s="255"/>
      <c r="G6" s="255"/>
      <c r="H6" s="255"/>
      <c r="I6" s="255"/>
      <c r="J6" s="25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ht="33" customHeight="1">
      <c r="A7" s="207" t="s">
        <v>14</v>
      </c>
      <c r="B7" s="208">
        <f>SUM(C7,H7:J7)</f>
        <v>340.08</v>
      </c>
      <c r="C7" s="208">
        <f>SUM(D7:G7)</f>
        <v>340.08</v>
      </c>
      <c r="D7" s="208">
        <f>SUM(D81,D78,D71,D68,D63,D59,D56,D52,D49,D45,D38,D30,D24,D13,D8)</f>
        <v>340.08</v>
      </c>
      <c r="E7" s="208">
        <f t="shared" ref="E7:J7" si="0">SUM(E81,E78,E71,E68,E63,E59,E56,E52,E49,E45,E38,E30,E24,E13,E8)</f>
        <v>0</v>
      </c>
      <c r="F7" s="208">
        <f t="shared" si="0"/>
        <v>0</v>
      </c>
      <c r="G7" s="208">
        <f t="shared" si="0"/>
        <v>0</v>
      </c>
      <c r="H7" s="208">
        <f t="shared" si="0"/>
        <v>0</v>
      </c>
      <c r="I7" s="208">
        <f t="shared" si="0"/>
        <v>0</v>
      </c>
      <c r="J7" s="208">
        <f t="shared" si="0"/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77" t="s">
        <v>125</v>
      </c>
      <c r="B8" s="178">
        <f>SUM(C8,H8:J8)</f>
        <v>244.35</v>
      </c>
      <c r="C8" s="178">
        <f>SUM(D8:G8)</f>
        <v>244.35</v>
      </c>
      <c r="D8" s="184">
        <f>SUM(D9:D12)</f>
        <v>244.35</v>
      </c>
      <c r="E8" s="145">
        <f t="shared" ref="E8:J8" si="1">SUM(E9:E12)</f>
        <v>0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92" t="s">
        <v>280</v>
      </c>
      <c r="B9" s="178">
        <f>SUM(C9,H9:J9)</f>
        <v>195.29</v>
      </c>
      <c r="C9" s="178">
        <f t="shared" ref="C9:C72" si="2">SUM(D9:G9)</f>
        <v>195.29</v>
      </c>
      <c r="D9" s="140">
        <v>195.29</v>
      </c>
      <c r="E9" s="140"/>
      <c r="F9" s="139"/>
      <c r="G9" s="139"/>
      <c r="H9" s="139"/>
      <c r="I9" s="139"/>
      <c r="J9" s="14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92" t="s">
        <v>281</v>
      </c>
      <c r="B10" s="178">
        <f t="shared" ref="B10:B72" si="3">SUM(C10,H10:J10)</f>
        <v>24.27</v>
      </c>
      <c r="C10" s="178">
        <f t="shared" si="2"/>
        <v>24.27</v>
      </c>
      <c r="D10" s="140">
        <v>24.27</v>
      </c>
      <c r="E10" s="140"/>
      <c r="F10" s="139"/>
      <c r="G10" s="139"/>
      <c r="H10" s="139"/>
      <c r="I10" s="139"/>
      <c r="J10" s="141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92" t="s">
        <v>282</v>
      </c>
      <c r="B11" s="178">
        <f t="shared" si="3"/>
        <v>19.79</v>
      </c>
      <c r="C11" s="178">
        <f t="shared" si="2"/>
        <v>19.79</v>
      </c>
      <c r="D11" s="140">
        <v>19.79</v>
      </c>
      <c r="E11" s="140"/>
      <c r="F11" s="139"/>
      <c r="G11" s="139"/>
      <c r="H11" s="139"/>
      <c r="I11" s="139"/>
      <c r="J11" s="14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92" t="s">
        <v>283</v>
      </c>
      <c r="B12" s="178">
        <f t="shared" si="3"/>
        <v>5</v>
      </c>
      <c r="C12" s="178">
        <f t="shared" si="2"/>
        <v>5</v>
      </c>
      <c r="D12" s="140">
        <v>5</v>
      </c>
      <c r="E12" s="140"/>
      <c r="F12" s="139"/>
      <c r="G12" s="139"/>
      <c r="H12" s="139"/>
      <c r="I12" s="139"/>
      <c r="J12" s="14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77" t="s">
        <v>126</v>
      </c>
      <c r="B13" s="178">
        <f t="shared" si="3"/>
        <v>92.82</v>
      </c>
      <c r="C13" s="178">
        <f t="shared" si="2"/>
        <v>92.82</v>
      </c>
      <c r="D13" s="145">
        <f>SUM(D14:D23)</f>
        <v>92.82</v>
      </c>
      <c r="E13" s="145">
        <f t="shared" ref="E13:J13" si="4">SUM(E14:E23)</f>
        <v>0</v>
      </c>
      <c r="F13" s="145">
        <f t="shared" si="4"/>
        <v>0</v>
      </c>
      <c r="G13" s="145">
        <f t="shared" si="4"/>
        <v>0</v>
      </c>
      <c r="H13" s="145">
        <f t="shared" si="4"/>
        <v>0</v>
      </c>
      <c r="I13" s="145">
        <f t="shared" si="4"/>
        <v>0</v>
      </c>
      <c r="J13" s="145">
        <f t="shared" si="4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79" t="s">
        <v>284</v>
      </c>
      <c r="B14" s="178">
        <f t="shared" si="3"/>
        <v>13.72</v>
      </c>
      <c r="C14" s="178">
        <f t="shared" si="2"/>
        <v>13.72</v>
      </c>
      <c r="D14" s="140">
        <v>13.72</v>
      </c>
      <c r="E14" s="140"/>
      <c r="F14" s="139"/>
      <c r="G14" s="139"/>
      <c r="H14" s="139"/>
      <c r="I14" s="139"/>
      <c r="J14" s="14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79" t="s">
        <v>285</v>
      </c>
      <c r="B15" s="178">
        <f t="shared" si="3"/>
        <v>0.26</v>
      </c>
      <c r="C15" s="178">
        <f t="shared" si="2"/>
        <v>0.26</v>
      </c>
      <c r="D15" s="140">
        <v>0.26</v>
      </c>
      <c r="E15" s="140"/>
      <c r="F15" s="139"/>
      <c r="G15" s="139"/>
      <c r="H15" s="139"/>
      <c r="I15" s="139"/>
      <c r="J15" s="14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79" t="s">
        <v>286</v>
      </c>
      <c r="B16" s="178">
        <f t="shared" si="3"/>
        <v>0.34</v>
      </c>
      <c r="C16" s="178">
        <f t="shared" si="2"/>
        <v>0.34</v>
      </c>
      <c r="D16" s="140">
        <v>0.34</v>
      </c>
      <c r="E16" s="140"/>
      <c r="F16" s="139"/>
      <c r="G16" s="139"/>
      <c r="H16" s="139"/>
      <c r="I16" s="139"/>
      <c r="J16" s="141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79" t="s">
        <v>287</v>
      </c>
      <c r="B17" s="178">
        <f t="shared" si="3"/>
        <v>0</v>
      </c>
      <c r="C17" s="178">
        <f t="shared" si="2"/>
        <v>0</v>
      </c>
      <c r="D17" s="140"/>
      <c r="E17" s="140"/>
      <c r="F17" s="139"/>
      <c r="G17" s="139"/>
      <c r="H17" s="139"/>
      <c r="I17" s="139"/>
      <c r="J17" s="14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79" t="s">
        <v>288</v>
      </c>
      <c r="B18" s="178">
        <f t="shared" si="3"/>
        <v>0</v>
      </c>
      <c r="C18" s="178">
        <f t="shared" si="2"/>
        <v>0</v>
      </c>
      <c r="D18" s="140"/>
      <c r="E18" s="140"/>
      <c r="F18" s="139"/>
      <c r="G18" s="139"/>
      <c r="H18" s="139"/>
      <c r="I18" s="139"/>
      <c r="J18" s="14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79" t="s">
        <v>289</v>
      </c>
      <c r="B19" s="178">
        <f t="shared" si="3"/>
        <v>0.08</v>
      </c>
      <c r="C19" s="178">
        <f t="shared" si="2"/>
        <v>0.08</v>
      </c>
      <c r="D19" s="140">
        <v>0.08</v>
      </c>
      <c r="E19" s="139"/>
      <c r="F19" s="139"/>
      <c r="G19" s="139"/>
      <c r="H19" s="139"/>
      <c r="I19" s="139"/>
      <c r="J19" s="141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79" t="s">
        <v>290</v>
      </c>
      <c r="B20" s="178">
        <f t="shared" si="3"/>
        <v>0</v>
      </c>
      <c r="C20" s="178">
        <f t="shared" si="2"/>
        <v>0</v>
      </c>
      <c r="D20" s="140"/>
      <c r="E20" s="140"/>
      <c r="F20" s="139"/>
      <c r="G20" s="139"/>
      <c r="H20" s="139"/>
      <c r="I20" s="139"/>
      <c r="J20" s="14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79" t="s">
        <v>291</v>
      </c>
      <c r="B21" s="178">
        <f t="shared" si="3"/>
        <v>16.399999999999999</v>
      </c>
      <c r="C21" s="178">
        <f t="shared" si="2"/>
        <v>16.399999999999999</v>
      </c>
      <c r="D21" s="140">
        <v>16.399999999999999</v>
      </c>
      <c r="E21" s="140"/>
      <c r="F21" s="139"/>
      <c r="G21" s="139"/>
      <c r="H21" s="139"/>
      <c r="I21" s="139"/>
      <c r="J21" s="14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79" t="s">
        <v>292</v>
      </c>
      <c r="B22" s="178">
        <f t="shared" si="3"/>
        <v>6.2</v>
      </c>
      <c r="C22" s="178">
        <f t="shared" si="2"/>
        <v>6.2</v>
      </c>
      <c r="D22" s="140">
        <v>6.2</v>
      </c>
      <c r="E22" s="140"/>
      <c r="F22" s="139"/>
      <c r="G22" s="139"/>
      <c r="H22" s="139"/>
      <c r="I22" s="139"/>
      <c r="J22" s="141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79" t="s">
        <v>293</v>
      </c>
      <c r="B23" s="178">
        <f t="shared" si="3"/>
        <v>55.82</v>
      </c>
      <c r="C23" s="178">
        <f t="shared" si="2"/>
        <v>55.82</v>
      </c>
      <c r="D23" s="140">
        <v>55.82</v>
      </c>
      <c r="E23" s="140"/>
      <c r="F23" s="139"/>
      <c r="G23" s="139"/>
      <c r="H23" s="139"/>
      <c r="I23" s="139"/>
      <c r="J23" s="141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77" t="s">
        <v>88</v>
      </c>
      <c r="B24" s="178">
        <f t="shared" ref="B24:B29" si="5">SUM(C24,H24:J24)</f>
        <v>2.91</v>
      </c>
      <c r="C24" s="178">
        <f t="shared" si="2"/>
        <v>2.91</v>
      </c>
      <c r="D24" s="145">
        <f>SUM(D25:D29)</f>
        <v>2.91</v>
      </c>
      <c r="E24" s="145">
        <f t="shared" ref="E24:I24" si="6">SUM(E25:E29)</f>
        <v>0</v>
      </c>
      <c r="F24" s="145">
        <f t="shared" si="6"/>
        <v>0</v>
      </c>
      <c r="G24" s="145">
        <f>SUM(G25:G29)</f>
        <v>0</v>
      </c>
      <c r="H24" s="145">
        <f t="shared" si="6"/>
        <v>0</v>
      </c>
      <c r="I24" s="145">
        <f t="shared" si="6"/>
        <v>0</v>
      </c>
      <c r="J24" s="145">
        <f>SUM(J25:J29)</f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92" t="s">
        <v>127</v>
      </c>
      <c r="B25" s="178">
        <f t="shared" si="5"/>
        <v>0</v>
      </c>
      <c r="C25" s="178">
        <f t="shared" si="2"/>
        <v>0</v>
      </c>
      <c r="D25" s="140"/>
      <c r="E25" s="140"/>
      <c r="F25" s="139"/>
      <c r="G25" s="139"/>
      <c r="H25" s="139"/>
      <c r="I25" s="139"/>
      <c r="J25" s="14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80" t="s">
        <v>128</v>
      </c>
      <c r="B26" s="178">
        <f t="shared" si="5"/>
        <v>0</v>
      </c>
      <c r="C26" s="178">
        <f t="shared" si="2"/>
        <v>0</v>
      </c>
      <c r="D26" s="140"/>
      <c r="E26" s="140"/>
      <c r="F26" s="139"/>
      <c r="G26" s="139"/>
      <c r="H26" s="139"/>
      <c r="I26" s="139"/>
      <c r="J26" s="14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80" t="s">
        <v>129</v>
      </c>
      <c r="B27" s="178">
        <f t="shared" si="5"/>
        <v>0</v>
      </c>
      <c r="C27" s="178">
        <f t="shared" si="2"/>
        <v>0</v>
      </c>
      <c r="D27" s="140"/>
      <c r="E27" s="140"/>
      <c r="F27" s="139"/>
      <c r="G27" s="139"/>
      <c r="H27" s="139"/>
      <c r="I27" s="139"/>
      <c r="J27" s="14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80" t="s">
        <v>130</v>
      </c>
      <c r="B28" s="178">
        <f t="shared" si="5"/>
        <v>1.4</v>
      </c>
      <c r="C28" s="178">
        <f t="shared" si="2"/>
        <v>1.4</v>
      </c>
      <c r="D28" s="140">
        <v>1.4</v>
      </c>
      <c r="E28" s="140"/>
      <c r="F28" s="139"/>
      <c r="G28" s="139"/>
      <c r="H28" s="139"/>
      <c r="I28" s="139"/>
      <c r="J28" s="14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80" t="s">
        <v>177</v>
      </c>
      <c r="B29" s="178">
        <f t="shared" si="5"/>
        <v>1.51</v>
      </c>
      <c r="C29" s="178">
        <f t="shared" si="2"/>
        <v>1.51</v>
      </c>
      <c r="D29" s="140">
        <v>1.51</v>
      </c>
      <c r="E29" s="140"/>
      <c r="F29" s="139"/>
      <c r="G29" s="139"/>
      <c r="H29" s="139"/>
      <c r="I29" s="139"/>
      <c r="J29" s="14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77" t="s">
        <v>137</v>
      </c>
      <c r="B30" s="178">
        <f t="shared" si="3"/>
        <v>0</v>
      </c>
      <c r="C30" s="178">
        <f t="shared" si="2"/>
        <v>0</v>
      </c>
      <c r="D30" s="145">
        <f>SUM(D31:D37)</f>
        <v>0</v>
      </c>
      <c r="E30" s="145">
        <f t="shared" ref="E30:I30" si="7">SUM(E31:E37)</f>
        <v>0</v>
      </c>
      <c r="F30" s="145">
        <f t="shared" si="7"/>
        <v>0</v>
      </c>
      <c r="G30" s="145">
        <f t="shared" si="7"/>
        <v>0</v>
      </c>
      <c r="H30" s="145">
        <f>SUM(H31:H37)</f>
        <v>0</v>
      </c>
      <c r="I30" s="145">
        <f t="shared" si="7"/>
        <v>0</v>
      </c>
      <c r="J30" s="145">
        <f>SUM(J31:J37)</f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80" t="s">
        <v>131</v>
      </c>
      <c r="B31" s="178">
        <f t="shared" si="3"/>
        <v>0</v>
      </c>
      <c r="C31" s="178">
        <f t="shared" si="2"/>
        <v>0</v>
      </c>
      <c r="D31" s="140"/>
      <c r="E31" s="140"/>
      <c r="F31" s="139"/>
      <c r="G31" s="139"/>
      <c r="H31" s="139"/>
      <c r="I31" s="139"/>
      <c r="J31" s="14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80" t="s">
        <v>124</v>
      </c>
      <c r="B32" s="178">
        <f t="shared" si="3"/>
        <v>0</v>
      </c>
      <c r="C32" s="178">
        <f t="shared" si="2"/>
        <v>0</v>
      </c>
      <c r="D32" s="140"/>
      <c r="E32" s="140"/>
      <c r="F32" s="139"/>
      <c r="G32" s="139"/>
      <c r="H32" s="139"/>
      <c r="I32" s="139"/>
      <c r="J32" s="14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80" t="s">
        <v>132</v>
      </c>
      <c r="B33" s="178">
        <f t="shared" si="3"/>
        <v>0</v>
      </c>
      <c r="C33" s="178">
        <f t="shared" si="2"/>
        <v>0</v>
      </c>
      <c r="D33" s="140"/>
      <c r="E33" s="140"/>
      <c r="F33" s="139"/>
      <c r="G33" s="139"/>
      <c r="H33" s="139"/>
      <c r="I33" s="139"/>
      <c r="J33" s="14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8" customHeight="1">
      <c r="A34" s="180" t="s">
        <v>133</v>
      </c>
      <c r="B34" s="178">
        <f t="shared" si="3"/>
        <v>0</v>
      </c>
      <c r="C34" s="178">
        <f t="shared" si="2"/>
        <v>0</v>
      </c>
      <c r="D34" s="140"/>
      <c r="E34" s="140"/>
      <c r="F34" s="139"/>
      <c r="G34" s="139"/>
      <c r="H34" s="139"/>
      <c r="I34" s="139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8" customHeight="1">
      <c r="A35" s="180" t="s">
        <v>134</v>
      </c>
      <c r="B35" s="178">
        <f t="shared" si="3"/>
        <v>0</v>
      </c>
      <c r="C35" s="178">
        <f t="shared" si="2"/>
        <v>0</v>
      </c>
      <c r="D35" s="140"/>
      <c r="E35" s="140"/>
      <c r="F35" s="139"/>
      <c r="G35" s="139"/>
      <c r="H35" s="139"/>
      <c r="I35" s="139"/>
      <c r="J35" s="141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8" customHeight="1">
      <c r="A36" s="180" t="s">
        <v>135</v>
      </c>
      <c r="B36" s="178">
        <f t="shared" si="3"/>
        <v>0</v>
      </c>
      <c r="C36" s="178">
        <f t="shared" si="2"/>
        <v>0</v>
      </c>
      <c r="D36" s="140"/>
      <c r="E36" s="140"/>
      <c r="F36" s="139"/>
      <c r="G36" s="139"/>
      <c r="H36" s="139"/>
      <c r="I36" s="139"/>
      <c r="J36" s="141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8" customHeight="1">
      <c r="A37" s="180" t="s">
        <v>136</v>
      </c>
      <c r="B37" s="178">
        <f t="shared" si="3"/>
        <v>0</v>
      </c>
      <c r="C37" s="178">
        <f t="shared" si="2"/>
        <v>0</v>
      </c>
      <c r="D37" s="140"/>
      <c r="E37" s="140"/>
      <c r="F37" s="139"/>
      <c r="G37" s="139"/>
      <c r="H37" s="139"/>
      <c r="I37" s="139"/>
      <c r="J37" s="14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8" customHeight="1">
      <c r="A38" s="177" t="s">
        <v>138</v>
      </c>
      <c r="B38" s="178">
        <f t="shared" si="3"/>
        <v>0</v>
      </c>
      <c r="C38" s="178">
        <f t="shared" si="2"/>
        <v>0</v>
      </c>
      <c r="D38" s="145">
        <f>SUM(D39:D44)</f>
        <v>0</v>
      </c>
      <c r="E38" s="145">
        <f>SUM(E39:E44)</f>
        <v>0</v>
      </c>
      <c r="F38" s="145">
        <f t="shared" ref="F38:I38" si="8">SUM(F39:F44)</f>
        <v>0</v>
      </c>
      <c r="G38" s="145">
        <f t="shared" si="8"/>
        <v>0</v>
      </c>
      <c r="H38" s="145">
        <f t="shared" si="8"/>
        <v>0</v>
      </c>
      <c r="I38" s="145">
        <f t="shared" si="8"/>
        <v>0</v>
      </c>
      <c r="J38" s="145">
        <f>SUM(J39:J44)</f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8" customHeight="1">
      <c r="A39" s="180" t="s">
        <v>131</v>
      </c>
      <c r="B39" s="178">
        <f t="shared" si="3"/>
        <v>0</v>
      </c>
      <c r="C39" s="178">
        <f t="shared" si="2"/>
        <v>0</v>
      </c>
      <c r="D39" s="140"/>
      <c r="E39" s="140"/>
      <c r="F39" s="139"/>
      <c r="G39" s="139"/>
      <c r="H39" s="139"/>
      <c r="I39" s="139"/>
      <c r="J39" s="14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8" customHeight="1">
      <c r="A40" s="180" t="s">
        <v>139</v>
      </c>
      <c r="B40" s="178">
        <f t="shared" si="3"/>
        <v>0</v>
      </c>
      <c r="C40" s="178">
        <f t="shared" si="2"/>
        <v>0</v>
      </c>
      <c r="D40" s="140"/>
      <c r="E40" s="140"/>
      <c r="F40" s="139"/>
      <c r="G40" s="139"/>
      <c r="H40" s="139"/>
      <c r="I40" s="139"/>
      <c r="J40" s="14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8" customHeight="1">
      <c r="A41" s="180" t="s">
        <v>132</v>
      </c>
      <c r="B41" s="178">
        <f t="shared" si="3"/>
        <v>0</v>
      </c>
      <c r="C41" s="178">
        <f t="shared" si="2"/>
        <v>0</v>
      </c>
      <c r="D41" s="140"/>
      <c r="E41" s="140"/>
      <c r="F41" s="139"/>
      <c r="G41" s="139"/>
      <c r="H41" s="139"/>
      <c r="I41" s="139"/>
      <c r="J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8" customHeight="1">
      <c r="A42" s="180" t="s">
        <v>134</v>
      </c>
      <c r="B42" s="178">
        <f t="shared" si="3"/>
        <v>0</v>
      </c>
      <c r="C42" s="178">
        <f t="shared" si="2"/>
        <v>0</v>
      </c>
      <c r="D42" s="140"/>
      <c r="E42" s="140"/>
      <c r="F42" s="139"/>
      <c r="G42" s="139"/>
      <c r="H42" s="139"/>
      <c r="I42" s="139"/>
      <c r="J42" s="14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8" customHeight="1">
      <c r="A43" s="180" t="s">
        <v>135</v>
      </c>
      <c r="B43" s="178">
        <f t="shared" si="3"/>
        <v>0</v>
      </c>
      <c r="C43" s="178">
        <f t="shared" si="2"/>
        <v>0</v>
      </c>
      <c r="D43" s="140"/>
      <c r="E43" s="140"/>
      <c r="F43" s="139"/>
      <c r="G43" s="139"/>
      <c r="H43" s="139"/>
      <c r="I43" s="139"/>
      <c r="J43" s="14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8" customHeight="1">
      <c r="A44" s="192" t="s">
        <v>254</v>
      </c>
      <c r="B44" s="178">
        <f t="shared" si="3"/>
        <v>0</v>
      </c>
      <c r="C44" s="178">
        <f t="shared" si="2"/>
        <v>0</v>
      </c>
      <c r="D44" s="140"/>
      <c r="E44" s="140"/>
      <c r="F44" s="139"/>
      <c r="G44" s="139"/>
      <c r="H44" s="139"/>
      <c r="I44" s="139"/>
      <c r="J44" s="14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8" customHeight="1">
      <c r="A45" s="177" t="s">
        <v>140</v>
      </c>
      <c r="B45" s="178">
        <f t="shared" si="3"/>
        <v>0</v>
      </c>
      <c r="C45" s="178">
        <f t="shared" si="2"/>
        <v>0</v>
      </c>
      <c r="D45" s="145">
        <f>SUM(D46:D48)</f>
        <v>0</v>
      </c>
      <c r="E45" s="145">
        <f t="shared" ref="E45:I45" si="9">SUM(E46:E48)</f>
        <v>0</v>
      </c>
      <c r="F45" s="145">
        <f t="shared" si="9"/>
        <v>0</v>
      </c>
      <c r="G45" s="145">
        <f t="shared" si="9"/>
        <v>0</v>
      </c>
      <c r="H45" s="145">
        <f t="shared" si="9"/>
        <v>0</v>
      </c>
      <c r="I45" s="145">
        <f t="shared" si="9"/>
        <v>0</v>
      </c>
      <c r="J45" s="145">
        <f>SUM(J46:J48)</f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8" customHeight="1">
      <c r="A46" s="180" t="s">
        <v>141</v>
      </c>
      <c r="B46" s="178">
        <f t="shared" si="3"/>
        <v>0</v>
      </c>
      <c r="C46" s="178">
        <f t="shared" si="2"/>
        <v>0</v>
      </c>
      <c r="D46" s="140"/>
      <c r="E46" s="140"/>
      <c r="F46" s="139"/>
      <c r="G46" s="139"/>
      <c r="H46" s="139"/>
      <c r="I46" s="139"/>
      <c r="J46" s="14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8" customHeight="1">
      <c r="A47" s="180" t="s">
        <v>142</v>
      </c>
      <c r="B47" s="178">
        <f t="shared" si="3"/>
        <v>0</v>
      </c>
      <c r="C47" s="178">
        <f t="shared" si="2"/>
        <v>0</v>
      </c>
      <c r="D47" s="140"/>
      <c r="E47" s="140"/>
      <c r="F47" s="139"/>
      <c r="G47" s="139"/>
      <c r="H47" s="139"/>
      <c r="I47" s="139"/>
      <c r="J47" s="141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8" customHeight="1">
      <c r="A48" s="180" t="s">
        <v>143</v>
      </c>
      <c r="B48" s="178">
        <f t="shared" si="3"/>
        <v>0</v>
      </c>
      <c r="C48" s="178">
        <f t="shared" si="2"/>
        <v>0</v>
      </c>
      <c r="D48" s="140"/>
      <c r="E48" s="140"/>
      <c r="F48" s="139"/>
      <c r="G48" s="139"/>
      <c r="H48" s="139"/>
      <c r="I48" s="139"/>
      <c r="J48" s="14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8" customHeight="1">
      <c r="A49" s="177" t="s">
        <v>144</v>
      </c>
      <c r="B49" s="178">
        <f t="shared" si="3"/>
        <v>0</v>
      </c>
      <c r="C49" s="178">
        <f t="shared" si="2"/>
        <v>0</v>
      </c>
      <c r="D49" s="145">
        <f>SUM(D50:D51)</f>
        <v>0</v>
      </c>
      <c r="E49" s="145">
        <f t="shared" ref="E49:J49" si="10">SUM(E50:E51)</f>
        <v>0</v>
      </c>
      <c r="F49" s="145">
        <f t="shared" si="10"/>
        <v>0</v>
      </c>
      <c r="G49" s="145">
        <f t="shared" si="10"/>
        <v>0</v>
      </c>
      <c r="H49" s="145">
        <f t="shared" si="10"/>
        <v>0</v>
      </c>
      <c r="I49" s="145">
        <f t="shared" si="10"/>
        <v>0</v>
      </c>
      <c r="J49" s="145">
        <f t="shared" si="1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8" customHeight="1">
      <c r="A50" s="180" t="s">
        <v>145</v>
      </c>
      <c r="B50" s="178">
        <f t="shared" si="3"/>
        <v>0</v>
      </c>
      <c r="C50" s="178">
        <f t="shared" si="2"/>
        <v>0</v>
      </c>
      <c r="D50" s="140"/>
      <c r="E50" s="140"/>
      <c r="F50" s="139"/>
      <c r="G50" s="139"/>
      <c r="H50" s="139"/>
      <c r="I50" s="139"/>
      <c r="J50" s="141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8" customHeight="1">
      <c r="A51" s="180" t="s">
        <v>146</v>
      </c>
      <c r="B51" s="178">
        <f t="shared" si="3"/>
        <v>0</v>
      </c>
      <c r="C51" s="178">
        <f t="shared" si="2"/>
        <v>0</v>
      </c>
      <c r="D51" s="140"/>
      <c r="E51" s="140"/>
      <c r="F51" s="139"/>
      <c r="G51" s="139"/>
      <c r="H51" s="139"/>
      <c r="I51" s="139"/>
      <c r="J51" s="14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8" customHeight="1">
      <c r="A52" s="177" t="s">
        <v>147</v>
      </c>
      <c r="B52" s="178">
        <f t="shared" si="3"/>
        <v>0</v>
      </c>
      <c r="C52" s="178">
        <f t="shared" si="2"/>
        <v>0</v>
      </c>
      <c r="D52" s="145">
        <f>SUM(D53:D55)</f>
        <v>0</v>
      </c>
      <c r="E52" s="145">
        <f t="shared" ref="E52:I52" si="11">SUM(E53:E55)</f>
        <v>0</v>
      </c>
      <c r="F52" s="145">
        <f t="shared" si="11"/>
        <v>0</v>
      </c>
      <c r="G52" s="145">
        <f t="shared" si="11"/>
        <v>0</v>
      </c>
      <c r="H52" s="145">
        <f t="shared" si="11"/>
        <v>0</v>
      </c>
      <c r="I52" s="145">
        <f t="shared" si="11"/>
        <v>0</v>
      </c>
      <c r="J52" s="145">
        <f>SUM(J53:J55)</f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8" customHeight="1">
      <c r="A53" s="180" t="s">
        <v>148</v>
      </c>
      <c r="B53" s="178">
        <f t="shared" si="3"/>
        <v>0</v>
      </c>
      <c r="C53" s="178">
        <f t="shared" si="2"/>
        <v>0</v>
      </c>
      <c r="D53" s="140"/>
      <c r="E53" s="140"/>
      <c r="F53" s="139"/>
      <c r="G53" s="139"/>
      <c r="H53" s="139"/>
      <c r="I53" s="139"/>
      <c r="J53" s="14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8" customHeight="1">
      <c r="A54" s="180" t="s">
        <v>149</v>
      </c>
      <c r="B54" s="178">
        <f t="shared" si="3"/>
        <v>0</v>
      </c>
      <c r="C54" s="178">
        <f t="shared" si="2"/>
        <v>0</v>
      </c>
      <c r="D54" s="140"/>
      <c r="E54" s="140"/>
      <c r="F54" s="139"/>
      <c r="G54" s="139"/>
      <c r="H54" s="139"/>
      <c r="I54" s="139"/>
      <c r="J54" s="141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8" customHeight="1">
      <c r="A55" s="180" t="s">
        <v>150</v>
      </c>
      <c r="B55" s="178">
        <f t="shared" si="3"/>
        <v>0</v>
      </c>
      <c r="C55" s="178">
        <f t="shared" si="2"/>
        <v>0</v>
      </c>
      <c r="D55" s="140"/>
      <c r="E55" s="140"/>
      <c r="F55" s="139"/>
      <c r="G55" s="139"/>
      <c r="H55" s="139"/>
      <c r="I55" s="139"/>
      <c r="J55" s="14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8" customHeight="1">
      <c r="A56" s="177" t="s">
        <v>178</v>
      </c>
      <c r="B56" s="178">
        <f t="shared" si="3"/>
        <v>0</v>
      </c>
      <c r="C56" s="178">
        <f t="shared" si="2"/>
        <v>0</v>
      </c>
      <c r="D56" s="145">
        <f>SUM(D57:D58)</f>
        <v>0</v>
      </c>
      <c r="E56" s="145">
        <f t="shared" ref="E56:I56" si="12">SUM(E57:E58)</f>
        <v>0</v>
      </c>
      <c r="F56" s="145">
        <f t="shared" si="12"/>
        <v>0</v>
      </c>
      <c r="G56" s="145">
        <f t="shared" si="12"/>
        <v>0</v>
      </c>
      <c r="H56" s="145">
        <f t="shared" si="12"/>
        <v>0</v>
      </c>
      <c r="I56" s="145">
        <f t="shared" si="12"/>
        <v>0</v>
      </c>
      <c r="J56" s="145">
        <f>SUM(J57:J58)</f>
        <v>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8" customHeight="1">
      <c r="A57" s="180" t="s">
        <v>179</v>
      </c>
      <c r="B57" s="178">
        <f t="shared" si="3"/>
        <v>0</v>
      </c>
      <c r="C57" s="178">
        <f t="shared" si="2"/>
        <v>0</v>
      </c>
      <c r="D57" s="140"/>
      <c r="E57" s="140"/>
      <c r="F57" s="139"/>
      <c r="G57" s="139"/>
      <c r="H57" s="139"/>
      <c r="I57" s="139"/>
      <c r="J57" s="141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8" customHeight="1">
      <c r="A58" s="180" t="s">
        <v>151</v>
      </c>
      <c r="B58" s="178">
        <f t="shared" si="3"/>
        <v>0</v>
      </c>
      <c r="C58" s="178">
        <f t="shared" si="2"/>
        <v>0</v>
      </c>
      <c r="D58" s="140"/>
      <c r="E58" s="140"/>
      <c r="F58" s="139"/>
      <c r="G58" s="139"/>
      <c r="H58" s="139"/>
      <c r="I58" s="139"/>
      <c r="J58" s="141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8" customHeight="1">
      <c r="A59" s="177" t="s">
        <v>152</v>
      </c>
      <c r="B59" s="178">
        <f t="shared" si="3"/>
        <v>0</v>
      </c>
      <c r="C59" s="178">
        <f t="shared" si="2"/>
        <v>0</v>
      </c>
      <c r="D59" s="145">
        <f>SUM(D60:D62)</f>
        <v>0</v>
      </c>
      <c r="E59" s="145">
        <f t="shared" ref="E59:J59" si="13">SUM(E60:E62)</f>
        <v>0</v>
      </c>
      <c r="F59" s="145">
        <f t="shared" si="13"/>
        <v>0</v>
      </c>
      <c r="G59" s="145">
        <f t="shared" si="13"/>
        <v>0</v>
      </c>
      <c r="H59" s="145">
        <f t="shared" si="13"/>
        <v>0</v>
      </c>
      <c r="I59" s="145">
        <f t="shared" si="13"/>
        <v>0</v>
      </c>
      <c r="J59" s="145">
        <f t="shared" si="13"/>
        <v>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</row>
    <row r="60" spans="1:248" ht="18" customHeight="1">
      <c r="A60" s="180" t="s">
        <v>152</v>
      </c>
      <c r="B60" s="178">
        <f t="shared" si="3"/>
        <v>0</v>
      </c>
      <c r="C60" s="178">
        <f t="shared" si="2"/>
        <v>0</v>
      </c>
      <c r="D60" s="140"/>
      <c r="E60" s="140"/>
      <c r="F60" s="139"/>
      <c r="G60" s="139"/>
      <c r="H60" s="139"/>
      <c r="I60" s="139"/>
      <c r="J60" s="141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</row>
    <row r="61" spans="1:248" ht="18" customHeight="1">
      <c r="A61" s="180" t="s">
        <v>153</v>
      </c>
      <c r="B61" s="178">
        <f t="shared" si="3"/>
        <v>0</v>
      </c>
      <c r="C61" s="178">
        <f t="shared" si="2"/>
        <v>0</v>
      </c>
      <c r="D61" s="140"/>
      <c r="E61" s="140"/>
      <c r="F61" s="139"/>
      <c r="G61" s="139"/>
      <c r="H61" s="139"/>
      <c r="I61" s="139"/>
      <c r="J61" s="141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</row>
    <row r="62" spans="1:248" ht="18" customHeight="1">
      <c r="A62" s="180" t="s">
        <v>154</v>
      </c>
      <c r="B62" s="178">
        <f t="shared" si="3"/>
        <v>0</v>
      </c>
      <c r="C62" s="178">
        <f t="shared" si="2"/>
        <v>0</v>
      </c>
      <c r="D62" s="140"/>
      <c r="E62" s="140"/>
      <c r="F62" s="139"/>
      <c r="G62" s="139"/>
      <c r="H62" s="139"/>
      <c r="I62" s="139"/>
      <c r="J62" s="141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</row>
    <row r="63" spans="1:248" ht="18" customHeight="1">
      <c r="A63" s="177" t="s">
        <v>155</v>
      </c>
      <c r="B63" s="178">
        <f t="shared" si="3"/>
        <v>0</v>
      </c>
      <c r="C63" s="178">
        <f t="shared" si="2"/>
        <v>0</v>
      </c>
      <c r="D63" s="145">
        <f>SUM(D64:D67)</f>
        <v>0</v>
      </c>
      <c r="E63" s="145">
        <f t="shared" ref="E63:I63" si="14">SUM(E64:E67)</f>
        <v>0</v>
      </c>
      <c r="F63" s="145">
        <f t="shared" si="14"/>
        <v>0</v>
      </c>
      <c r="G63" s="145">
        <f t="shared" si="14"/>
        <v>0</v>
      </c>
      <c r="H63" s="145">
        <f t="shared" si="14"/>
        <v>0</v>
      </c>
      <c r="I63" s="145">
        <f t="shared" si="14"/>
        <v>0</v>
      </c>
      <c r="J63" s="145">
        <f>SUM(J64:J67)</f>
        <v>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</row>
    <row r="64" spans="1:248" ht="18" customHeight="1">
      <c r="A64" s="180" t="s">
        <v>156</v>
      </c>
      <c r="B64" s="178">
        <f t="shared" si="3"/>
        <v>0</v>
      </c>
      <c r="C64" s="178">
        <f t="shared" si="2"/>
        <v>0</v>
      </c>
      <c r="D64" s="140"/>
      <c r="E64" s="140"/>
      <c r="F64" s="139"/>
      <c r="G64" s="139"/>
      <c r="H64" s="139"/>
      <c r="I64" s="139"/>
      <c r="J64" s="141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</row>
    <row r="65" spans="1:248" ht="18" customHeight="1">
      <c r="A65" s="180" t="s">
        <v>157</v>
      </c>
      <c r="B65" s="178">
        <f t="shared" si="3"/>
        <v>0</v>
      </c>
      <c r="C65" s="178">
        <f t="shared" si="2"/>
        <v>0</v>
      </c>
      <c r="D65" s="140"/>
      <c r="E65" s="140"/>
      <c r="F65" s="139"/>
      <c r="G65" s="139"/>
      <c r="H65" s="139"/>
      <c r="I65" s="139"/>
      <c r="J65" s="141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</row>
    <row r="66" spans="1:248" ht="18" customHeight="1">
      <c r="A66" s="180" t="s">
        <v>158</v>
      </c>
      <c r="B66" s="178">
        <f t="shared" si="3"/>
        <v>0</v>
      </c>
      <c r="C66" s="178">
        <f t="shared" si="2"/>
        <v>0</v>
      </c>
      <c r="D66" s="140"/>
      <c r="E66" s="140"/>
      <c r="F66" s="139"/>
      <c r="G66" s="139"/>
      <c r="H66" s="139"/>
      <c r="I66" s="139"/>
      <c r="J66" s="141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</row>
    <row r="67" spans="1:248" ht="18" customHeight="1">
      <c r="A67" s="180" t="s">
        <v>159</v>
      </c>
      <c r="B67" s="178">
        <f t="shared" si="3"/>
        <v>0</v>
      </c>
      <c r="C67" s="178">
        <f t="shared" si="2"/>
        <v>0</v>
      </c>
      <c r="D67" s="140"/>
      <c r="E67" s="140"/>
      <c r="F67" s="139"/>
      <c r="G67" s="139"/>
      <c r="H67" s="139"/>
      <c r="I67" s="139"/>
      <c r="J67" s="141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</row>
    <row r="68" spans="1:248" ht="18" customHeight="1">
      <c r="A68" s="177" t="s">
        <v>160</v>
      </c>
      <c r="B68" s="178">
        <f t="shared" si="3"/>
        <v>0</v>
      </c>
      <c r="C68" s="178">
        <f t="shared" si="2"/>
        <v>0</v>
      </c>
      <c r="D68" s="145">
        <f>SUM(D69:D70)</f>
        <v>0</v>
      </c>
      <c r="E68" s="145">
        <f t="shared" ref="E68:I68" si="15">SUM(E69:E70)</f>
        <v>0</v>
      </c>
      <c r="F68" s="145">
        <f t="shared" si="15"/>
        <v>0</v>
      </c>
      <c r="G68" s="145">
        <f t="shared" si="15"/>
        <v>0</v>
      </c>
      <c r="H68" s="145">
        <f t="shared" si="15"/>
        <v>0</v>
      </c>
      <c r="I68" s="145">
        <f t="shared" si="15"/>
        <v>0</v>
      </c>
      <c r="J68" s="145">
        <f>SUM(J69:J70)</f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</row>
    <row r="69" spans="1:248" ht="18" customHeight="1">
      <c r="A69" s="180" t="s">
        <v>161</v>
      </c>
      <c r="B69" s="178">
        <f t="shared" si="3"/>
        <v>0</v>
      </c>
      <c r="C69" s="178">
        <f t="shared" si="2"/>
        <v>0</v>
      </c>
      <c r="D69" s="140"/>
      <c r="E69" s="140"/>
      <c r="F69" s="139"/>
      <c r="G69" s="139"/>
      <c r="H69" s="139"/>
      <c r="I69" s="139"/>
      <c r="J69" s="141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</row>
    <row r="70" spans="1:248" ht="18" customHeight="1">
      <c r="A70" s="180" t="s">
        <v>162</v>
      </c>
      <c r="B70" s="178">
        <f t="shared" si="3"/>
        <v>0</v>
      </c>
      <c r="C70" s="178">
        <f t="shared" si="2"/>
        <v>0</v>
      </c>
      <c r="D70" s="140"/>
      <c r="E70" s="140"/>
      <c r="F70" s="139"/>
      <c r="G70" s="139"/>
      <c r="H70" s="139"/>
      <c r="I70" s="139"/>
      <c r="J70" s="141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</row>
    <row r="71" spans="1:248" ht="18" customHeight="1">
      <c r="A71" s="177" t="s">
        <v>163</v>
      </c>
      <c r="B71" s="178">
        <f t="shared" si="3"/>
        <v>0</v>
      </c>
      <c r="C71" s="178">
        <f t="shared" si="2"/>
        <v>0</v>
      </c>
      <c r="D71" s="145">
        <f>SUM(D72:D77)</f>
        <v>0</v>
      </c>
      <c r="E71" s="145">
        <f t="shared" ref="E71:I71" si="16">SUM(E72:E77)</f>
        <v>0</v>
      </c>
      <c r="F71" s="145">
        <f t="shared" si="16"/>
        <v>0</v>
      </c>
      <c r="G71" s="145">
        <f t="shared" si="16"/>
        <v>0</v>
      </c>
      <c r="H71" s="145">
        <f t="shared" si="16"/>
        <v>0</v>
      </c>
      <c r="I71" s="145">
        <f t="shared" si="16"/>
        <v>0</v>
      </c>
      <c r="J71" s="145">
        <f>SUM(J72:J77)</f>
        <v>0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</row>
    <row r="72" spans="1:248" ht="18" customHeight="1">
      <c r="A72" s="180" t="s">
        <v>164</v>
      </c>
      <c r="B72" s="178">
        <f t="shared" si="3"/>
        <v>0</v>
      </c>
      <c r="C72" s="178">
        <f t="shared" si="2"/>
        <v>0</v>
      </c>
      <c r="D72" s="140"/>
      <c r="E72" s="140"/>
      <c r="F72" s="139"/>
      <c r="G72" s="139"/>
      <c r="H72" s="139"/>
      <c r="I72" s="139"/>
      <c r="J72" s="141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</row>
    <row r="73" spans="1:248" ht="18" customHeight="1">
      <c r="A73" s="180" t="s">
        <v>165</v>
      </c>
      <c r="B73" s="178">
        <f t="shared" ref="B73:B85" si="17">SUM(C73,H73:J73)</f>
        <v>0</v>
      </c>
      <c r="C73" s="178">
        <f t="shared" ref="C73:C85" si="18">SUM(D73:G73)</f>
        <v>0</v>
      </c>
      <c r="D73" s="140"/>
      <c r="E73" s="140"/>
      <c r="F73" s="139"/>
      <c r="G73" s="139"/>
      <c r="H73" s="139"/>
      <c r="I73" s="139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</row>
    <row r="74" spans="1:248" ht="18" customHeight="1">
      <c r="A74" s="180" t="s">
        <v>166</v>
      </c>
      <c r="B74" s="178">
        <f t="shared" si="17"/>
        <v>0</v>
      </c>
      <c r="C74" s="178">
        <f t="shared" si="18"/>
        <v>0</v>
      </c>
      <c r="D74" s="140"/>
      <c r="E74" s="140"/>
      <c r="F74" s="139"/>
      <c r="G74" s="139"/>
      <c r="H74" s="139"/>
      <c r="I74" s="139"/>
      <c r="J74" s="141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</row>
    <row r="75" spans="1:248" ht="18" customHeight="1">
      <c r="A75" s="180" t="s">
        <v>167</v>
      </c>
      <c r="B75" s="178">
        <f t="shared" si="17"/>
        <v>0</v>
      </c>
      <c r="C75" s="178">
        <f t="shared" si="18"/>
        <v>0</v>
      </c>
      <c r="D75" s="140"/>
      <c r="E75" s="140"/>
      <c r="F75" s="139"/>
      <c r="G75" s="139"/>
      <c r="H75" s="139"/>
      <c r="I75" s="139"/>
      <c r="J75" s="141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</row>
    <row r="76" spans="1:248" ht="18" customHeight="1">
      <c r="A76" s="180" t="s">
        <v>168</v>
      </c>
      <c r="B76" s="178">
        <f t="shared" si="17"/>
        <v>0</v>
      </c>
      <c r="C76" s="178">
        <f t="shared" si="18"/>
        <v>0</v>
      </c>
      <c r="D76" s="140"/>
      <c r="E76" s="140"/>
      <c r="F76" s="139"/>
      <c r="G76" s="139"/>
      <c r="H76" s="139"/>
      <c r="I76" s="139"/>
      <c r="J76" s="141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</row>
    <row r="77" spans="1:248" ht="18" customHeight="1">
      <c r="A77" s="192" t="s">
        <v>294</v>
      </c>
      <c r="B77" s="178">
        <f t="shared" si="17"/>
        <v>0</v>
      </c>
      <c r="C77" s="178">
        <f t="shared" si="18"/>
        <v>0</v>
      </c>
      <c r="D77" s="140"/>
      <c r="E77" s="140"/>
      <c r="F77" s="139"/>
      <c r="G77" s="139"/>
      <c r="H77" s="139"/>
      <c r="I77" s="139"/>
      <c r="J77" s="141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</row>
    <row r="78" spans="1:248" ht="18" customHeight="1">
      <c r="A78" s="177" t="s">
        <v>169</v>
      </c>
      <c r="B78" s="178">
        <f t="shared" si="17"/>
        <v>0</v>
      </c>
      <c r="C78" s="178">
        <f t="shared" si="18"/>
        <v>0</v>
      </c>
      <c r="D78" s="145">
        <f>SUM(D79:D80)</f>
        <v>0</v>
      </c>
      <c r="E78" s="145">
        <f t="shared" ref="E78:I78" si="19">SUM(E79:E80)</f>
        <v>0</v>
      </c>
      <c r="F78" s="145">
        <f t="shared" si="19"/>
        <v>0</v>
      </c>
      <c r="G78" s="145">
        <f t="shared" si="19"/>
        <v>0</v>
      </c>
      <c r="H78" s="145">
        <f t="shared" si="19"/>
        <v>0</v>
      </c>
      <c r="I78" s="145">
        <f t="shared" si="19"/>
        <v>0</v>
      </c>
      <c r="J78" s="145">
        <f>SUM(J79:J80)</f>
        <v>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</row>
    <row r="79" spans="1:248" ht="18" customHeight="1">
      <c r="A79" s="180" t="s">
        <v>170</v>
      </c>
      <c r="B79" s="178">
        <f t="shared" si="17"/>
        <v>0</v>
      </c>
      <c r="C79" s="178">
        <f t="shared" si="18"/>
        <v>0</v>
      </c>
      <c r="D79" s="140"/>
      <c r="E79" s="140"/>
      <c r="F79" s="139"/>
      <c r="G79" s="139"/>
      <c r="H79" s="139"/>
      <c r="I79" s="139"/>
      <c r="J79" s="141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</row>
    <row r="80" spans="1:248" ht="18" customHeight="1">
      <c r="A80" s="180" t="s">
        <v>171</v>
      </c>
      <c r="B80" s="178">
        <f t="shared" si="17"/>
        <v>0</v>
      </c>
      <c r="C80" s="178">
        <f t="shared" si="18"/>
        <v>0</v>
      </c>
      <c r="D80" s="140"/>
      <c r="E80" s="140"/>
      <c r="F80" s="139"/>
      <c r="G80" s="139"/>
      <c r="H80" s="139"/>
      <c r="I80" s="139"/>
      <c r="J80" s="141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</row>
    <row r="81" spans="1:248" ht="18" customHeight="1">
      <c r="A81" s="177" t="s">
        <v>173</v>
      </c>
      <c r="B81" s="181">
        <f>SUM(C81,H81:J81)</f>
        <v>0</v>
      </c>
      <c r="C81" s="178">
        <f t="shared" si="18"/>
        <v>0</v>
      </c>
      <c r="D81" s="146">
        <f>SUM(D82:D85)</f>
        <v>0</v>
      </c>
      <c r="E81" s="146">
        <f t="shared" ref="E81:I81" si="20">SUM(E82:E85)</f>
        <v>0</v>
      </c>
      <c r="F81" s="146">
        <f t="shared" si="20"/>
        <v>0</v>
      </c>
      <c r="G81" s="146">
        <f t="shared" si="20"/>
        <v>0</v>
      </c>
      <c r="H81" s="146">
        <f t="shared" si="20"/>
        <v>0</v>
      </c>
      <c r="I81" s="146">
        <f t="shared" si="20"/>
        <v>0</v>
      </c>
      <c r="J81" s="146">
        <f>SUM(J82:J85)</f>
        <v>0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</row>
    <row r="82" spans="1:248" ht="18" customHeight="1">
      <c r="A82" s="180" t="s">
        <v>174</v>
      </c>
      <c r="B82" s="178">
        <f t="shared" si="17"/>
        <v>0</v>
      </c>
      <c r="C82" s="178">
        <f t="shared" si="18"/>
        <v>0</v>
      </c>
      <c r="D82" s="140"/>
      <c r="E82" s="140"/>
      <c r="F82" s="139"/>
      <c r="G82" s="139"/>
      <c r="H82" s="139"/>
      <c r="I82" s="139"/>
      <c r="J82" s="141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</row>
    <row r="83" spans="1:248" ht="18" customHeight="1">
      <c r="A83" s="180" t="s">
        <v>175</v>
      </c>
      <c r="B83" s="178">
        <f t="shared" si="17"/>
        <v>0</v>
      </c>
      <c r="C83" s="178">
        <f t="shared" si="18"/>
        <v>0</v>
      </c>
      <c r="D83" s="140"/>
      <c r="E83" s="140"/>
      <c r="F83" s="139"/>
      <c r="G83" s="139"/>
      <c r="H83" s="139"/>
      <c r="I83" s="139"/>
      <c r="J83" s="141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</row>
    <row r="84" spans="1:248" ht="18" customHeight="1">
      <c r="A84" s="180" t="s">
        <v>176</v>
      </c>
      <c r="B84" s="178">
        <f t="shared" si="17"/>
        <v>0</v>
      </c>
      <c r="C84" s="178">
        <f t="shared" si="18"/>
        <v>0</v>
      </c>
      <c r="D84" s="140"/>
      <c r="E84" s="140"/>
      <c r="F84" s="139"/>
      <c r="G84" s="139"/>
      <c r="H84" s="139"/>
      <c r="I84" s="139"/>
      <c r="J84" s="141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</row>
    <row r="85" spans="1:248" ht="18" customHeight="1">
      <c r="A85" s="180" t="s">
        <v>172</v>
      </c>
      <c r="B85" s="178">
        <f t="shared" si="17"/>
        <v>0</v>
      </c>
      <c r="C85" s="178">
        <f t="shared" si="18"/>
        <v>0</v>
      </c>
      <c r="D85" s="140"/>
      <c r="E85" s="140"/>
      <c r="F85" s="139"/>
      <c r="G85" s="139"/>
      <c r="H85" s="139"/>
      <c r="I85" s="139"/>
      <c r="J85" s="141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</row>
    <row r="86" spans="1:248" ht="40.5" customHeight="1"/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topLeftCell="A25" workbookViewId="0">
      <selection activeCell="E42" sqref="E42"/>
    </sheetView>
  </sheetViews>
  <sheetFormatPr defaultColWidth="8.6640625" defaultRowHeight="12.75" customHeight="1"/>
  <cols>
    <col min="1" max="1" width="50.5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122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s="142" customFormat="1" ht="25.5" customHeight="1">
      <c r="A2" s="257" t="s">
        <v>372</v>
      </c>
      <c r="B2" s="257"/>
      <c r="C2" s="257"/>
      <c r="D2" s="257"/>
      <c r="E2" s="257"/>
      <c r="F2" s="257"/>
      <c r="G2" s="257"/>
      <c r="H2" s="257"/>
      <c r="I2" s="257"/>
      <c r="J2" s="25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43" customFormat="1" ht="28.5" customHeight="1">
      <c r="A4" s="271" t="s">
        <v>69</v>
      </c>
      <c r="B4" s="271" t="s">
        <v>14</v>
      </c>
      <c r="C4" s="272" t="s">
        <v>63</v>
      </c>
      <c r="D4" s="273"/>
      <c r="E4" s="273"/>
      <c r="F4" s="273"/>
      <c r="G4" s="274"/>
      <c r="H4" s="268" t="s">
        <v>49</v>
      </c>
      <c r="I4" s="268" t="s">
        <v>50</v>
      </c>
      <c r="J4" s="268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43" customFormat="1" ht="28.5" customHeight="1">
      <c r="A5" s="271"/>
      <c r="B5" s="271"/>
      <c r="C5" s="268" t="s">
        <v>52</v>
      </c>
      <c r="D5" s="268" t="s">
        <v>53</v>
      </c>
      <c r="E5" s="268" t="s">
        <v>54</v>
      </c>
      <c r="F5" s="268" t="s">
        <v>55</v>
      </c>
      <c r="G5" s="268" t="s">
        <v>56</v>
      </c>
      <c r="H5" s="270"/>
      <c r="I5" s="270"/>
      <c r="J5" s="270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43" customFormat="1" ht="28.5" customHeight="1">
      <c r="A6" s="271"/>
      <c r="B6" s="271"/>
      <c r="C6" s="269"/>
      <c r="D6" s="269"/>
      <c r="E6" s="269"/>
      <c r="F6" s="269"/>
      <c r="G6" s="269"/>
      <c r="H6" s="269"/>
      <c r="I6" s="269"/>
      <c r="J6" s="269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43" customFormat="1" ht="21" customHeight="1">
      <c r="A7" s="177" t="s">
        <v>14</v>
      </c>
      <c r="B7" s="199">
        <f>SUM(C7,H7:J7)</f>
        <v>0</v>
      </c>
      <c r="C7" s="199">
        <f>SUM(D7:G7)</f>
        <v>0</v>
      </c>
      <c r="D7" s="203"/>
      <c r="E7" s="203">
        <v>0</v>
      </c>
      <c r="F7" s="199">
        <v>0</v>
      </c>
      <c r="G7" s="199">
        <v>0</v>
      </c>
      <c r="H7" s="199">
        <v>0</v>
      </c>
      <c r="I7" s="199">
        <v>0</v>
      </c>
      <c r="J7" s="204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s="143" customFormat="1" ht="18" customHeight="1">
      <c r="A8" s="155" t="s">
        <v>26</v>
      </c>
      <c r="B8" s="199">
        <f t="shared" ref="B8:B71" si="0">SUM(C8,H8:J8)</f>
        <v>244.35</v>
      </c>
      <c r="C8" s="199">
        <f>SUM(D8:G8)</f>
        <v>244.35</v>
      </c>
      <c r="D8" s="203">
        <f>SUM(D9:D21)</f>
        <v>244.35</v>
      </c>
      <c r="E8" s="203">
        <f t="shared" ref="E8:J8" si="1">SUM(E9:E21)</f>
        <v>0</v>
      </c>
      <c r="F8" s="203">
        <f t="shared" si="1"/>
        <v>0</v>
      </c>
      <c r="G8" s="203">
        <f t="shared" si="1"/>
        <v>0</v>
      </c>
      <c r="H8" s="203">
        <f t="shared" si="1"/>
        <v>0</v>
      </c>
      <c r="I8" s="203">
        <f t="shared" si="1"/>
        <v>0</v>
      </c>
      <c r="J8" s="203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5" customHeight="1">
      <c r="A9" s="182" t="s">
        <v>295</v>
      </c>
      <c r="B9" s="199">
        <f t="shared" si="0"/>
        <v>111.04</v>
      </c>
      <c r="C9" s="199">
        <f>SUM(D9:G9)</f>
        <v>111.04</v>
      </c>
      <c r="D9" s="200">
        <v>111.04</v>
      </c>
      <c r="E9" s="200">
        <f t="shared" ref="E9:J9" si="2">SUM(E10:E21)</f>
        <v>0</v>
      </c>
      <c r="F9" s="200">
        <f t="shared" si="2"/>
        <v>0</v>
      </c>
      <c r="G9" s="200">
        <f t="shared" si="2"/>
        <v>0</v>
      </c>
      <c r="H9" s="200">
        <f t="shared" si="2"/>
        <v>0</v>
      </c>
      <c r="I9" s="200"/>
      <c r="J9" s="200">
        <f t="shared" si="2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5" customHeight="1">
      <c r="A10" s="182" t="s">
        <v>296</v>
      </c>
      <c r="B10" s="199">
        <f t="shared" si="0"/>
        <v>44.11</v>
      </c>
      <c r="C10" s="199">
        <f t="shared" ref="C10:C73" si="3">SUM(D10:G10)</f>
        <v>44.11</v>
      </c>
      <c r="D10" s="200">
        <v>44.11</v>
      </c>
      <c r="E10" s="200">
        <v>0</v>
      </c>
      <c r="F10" s="201">
        <v>0</v>
      </c>
      <c r="G10" s="201">
        <v>0</v>
      </c>
      <c r="H10" s="201">
        <v>0</v>
      </c>
      <c r="I10" s="201">
        <v>0</v>
      </c>
      <c r="J10" s="202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5" customHeight="1">
      <c r="A11" s="182" t="s">
        <v>297</v>
      </c>
      <c r="B11" s="199">
        <f t="shared" si="0"/>
        <v>5.78</v>
      </c>
      <c r="C11" s="199">
        <f t="shared" si="3"/>
        <v>5.78</v>
      </c>
      <c r="D11" s="200">
        <v>5.78</v>
      </c>
      <c r="E11" s="200">
        <v>0</v>
      </c>
      <c r="F11" s="201">
        <v>0</v>
      </c>
      <c r="G11" s="201">
        <v>0</v>
      </c>
      <c r="H11" s="201">
        <v>0</v>
      </c>
      <c r="I11" s="201">
        <v>0</v>
      </c>
      <c r="J11" s="202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5" customHeight="1">
      <c r="A12" s="182" t="s">
        <v>298</v>
      </c>
      <c r="B12" s="199">
        <f t="shared" si="0"/>
        <v>0</v>
      </c>
      <c r="C12" s="199">
        <f t="shared" si="3"/>
        <v>0</v>
      </c>
      <c r="D12" s="200"/>
      <c r="E12" s="200"/>
      <c r="F12" s="201"/>
      <c r="G12" s="201"/>
      <c r="H12" s="201"/>
      <c r="I12" s="201"/>
      <c r="J12" s="202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5" customHeight="1">
      <c r="A13" s="182" t="s">
        <v>299</v>
      </c>
      <c r="B13" s="199">
        <f t="shared" si="0"/>
        <v>21.83</v>
      </c>
      <c r="C13" s="199">
        <f t="shared" si="3"/>
        <v>21.83</v>
      </c>
      <c r="D13" s="200">
        <v>21.83</v>
      </c>
      <c r="E13" s="200"/>
      <c r="F13" s="201"/>
      <c r="G13" s="201"/>
      <c r="H13" s="201"/>
      <c r="I13" s="201"/>
      <c r="J13" s="202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5" customHeight="1">
      <c r="A14" s="182" t="s">
        <v>300</v>
      </c>
      <c r="B14" s="199">
        <f t="shared" si="0"/>
        <v>24.27</v>
      </c>
      <c r="C14" s="199">
        <f t="shared" si="3"/>
        <v>24.27</v>
      </c>
      <c r="D14" s="200">
        <v>24.27</v>
      </c>
      <c r="E14" s="200">
        <v>0</v>
      </c>
      <c r="F14" s="201">
        <v>0</v>
      </c>
      <c r="G14" s="201">
        <v>0</v>
      </c>
      <c r="H14" s="201">
        <v>0</v>
      </c>
      <c r="I14" s="201">
        <v>0</v>
      </c>
      <c r="J14" s="202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5" customHeight="1">
      <c r="A15" s="182" t="s">
        <v>301</v>
      </c>
      <c r="B15" s="199">
        <f t="shared" si="0"/>
        <v>0</v>
      </c>
      <c r="C15" s="199">
        <f t="shared" si="3"/>
        <v>0</v>
      </c>
      <c r="D15" s="200"/>
      <c r="E15" s="200"/>
      <c r="F15" s="201"/>
      <c r="G15" s="201"/>
      <c r="H15" s="201"/>
      <c r="I15" s="201"/>
      <c r="J15" s="202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5" customHeight="1">
      <c r="A16" s="182" t="s">
        <v>302</v>
      </c>
      <c r="B16" s="199">
        <f t="shared" si="0"/>
        <v>12.1</v>
      </c>
      <c r="C16" s="199">
        <f t="shared" si="3"/>
        <v>12.1</v>
      </c>
      <c r="D16" s="200">
        <v>12.1</v>
      </c>
      <c r="E16" s="200">
        <v>0</v>
      </c>
      <c r="F16" s="201">
        <v>0</v>
      </c>
      <c r="G16" s="201">
        <v>0</v>
      </c>
      <c r="H16" s="201">
        <v>0</v>
      </c>
      <c r="I16" s="201">
        <v>0</v>
      </c>
      <c r="J16" s="202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5" customHeight="1">
      <c r="A17" s="182" t="s">
        <v>303</v>
      </c>
      <c r="B17" s="199">
        <f t="shared" si="0"/>
        <v>0</v>
      </c>
      <c r="C17" s="199">
        <f t="shared" si="3"/>
        <v>0</v>
      </c>
      <c r="D17" s="200"/>
      <c r="E17" s="200"/>
      <c r="F17" s="201"/>
      <c r="G17" s="201"/>
      <c r="H17" s="201"/>
      <c r="I17" s="201"/>
      <c r="J17" s="202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5" customHeight="1">
      <c r="A18" s="182" t="s">
        <v>304</v>
      </c>
      <c r="B18" s="199">
        <f t="shared" si="0"/>
        <v>0.43</v>
      </c>
      <c r="C18" s="199">
        <f t="shared" si="3"/>
        <v>0.43</v>
      </c>
      <c r="D18" s="200">
        <v>0.43</v>
      </c>
      <c r="E18" s="200">
        <v>0</v>
      </c>
      <c r="F18" s="201">
        <v>0</v>
      </c>
      <c r="G18" s="201">
        <v>0</v>
      </c>
      <c r="H18" s="201">
        <v>0</v>
      </c>
      <c r="I18" s="201">
        <v>0</v>
      </c>
      <c r="J18" s="202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5" customHeight="1">
      <c r="A19" s="182" t="s">
        <v>282</v>
      </c>
      <c r="B19" s="199">
        <f t="shared" si="0"/>
        <v>19.79</v>
      </c>
      <c r="C19" s="199">
        <f t="shared" si="3"/>
        <v>19.79</v>
      </c>
      <c r="D19" s="200">
        <v>19.79</v>
      </c>
      <c r="E19" s="200">
        <v>0</v>
      </c>
      <c r="F19" s="201">
        <v>0</v>
      </c>
      <c r="G19" s="201">
        <v>0</v>
      </c>
      <c r="H19" s="201">
        <v>0</v>
      </c>
      <c r="I19" s="201">
        <v>0</v>
      </c>
      <c r="J19" s="202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5" customHeight="1">
      <c r="A20" s="182" t="s">
        <v>305</v>
      </c>
      <c r="B20" s="199">
        <f t="shared" si="0"/>
        <v>0</v>
      </c>
      <c r="C20" s="199">
        <f t="shared" si="3"/>
        <v>0</v>
      </c>
      <c r="D20" s="200"/>
      <c r="E20" s="200"/>
      <c r="F20" s="201"/>
      <c r="G20" s="201"/>
      <c r="H20" s="201"/>
      <c r="I20" s="201"/>
      <c r="J20" s="202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5" customHeight="1">
      <c r="A21" s="182" t="s">
        <v>306</v>
      </c>
      <c r="B21" s="199">
        <f t="shared" si="0"/>
        <v>5</v>
      </c>
      <c r="C21" s="199">
        <f t="shared" si="3"/>
        <v>5</v>
      </c>
      <c r="D21" s="200">
        <v>5</v>
      </c>
      <c r="E21" s="200"/>
      <c r="F21" s="201"/>
      <c r="G21" s="201"/>
      <c r="H21" s="201"/>
      <c r="I21" s="201"/>
      <c r="J21" s="202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5" customHeight="1">
      <c r="A22" s="155" t="s">
        <v>187</v>
      </c>
      <c r="B22" s="199">
        <f t="shared" si="0"/>
        <v>92.820000000000007</v>
      </c>
      <c r="C22" s="199">
        <f t="shared" si="3"/>
        <v>92.820000000000007</v>
      </c>
      <c r="D22" s="203">
        <f>SUM(D23:D49)</f>
        <v>92.820000000000007</v>
      </c>
      <c r="E22" s="203">
        <f t="shared" ref="E22:J22" si="4">SUM(E23:E49)</f>
        <v>0</v>
      </c>
      <c r="F22" s="203">
        <f t="shared" si="4"/>
        <v>0</v>
      </c>
      <c r="G22" s="203">
        <f t="shared" si="4"/>
        <v>0</v>
      </c>
      <c r="H22" s="203">
        <f t="shared" si="4"/>
        <v>0</v>
      </c>
      <c r="I22" s="203">
        <f t="shared" si="4"/>
        <v>0</v>
      </c>
      <c r="J22" s="203">
        <f t="shared" si="4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5" customHeight="1">
      <c r="A23" s="182" t="s">
        <v>307</v>
      </c>
      <c r="B23" s="199">
        <f t="shared" si="0"/>
        <v>13.72</v>
      </c>
      <c r="C23" s="199">
        <f t="shared" si="3"/>
        <v>13.72</v>
      </c>
      <c r="D23" s="200">
        <v>13.72</v>
      </c>
      <c r="E23" s="200">
        <v>0</v>
      </c>
      <c r="F23" s="201">
        <v>0</v>
      </c>
      <c r="G23" s="201">
        <v>0</v>
      </c>
      <c r="H23" s="201">
        <v>0</v>
      </c>
      <c r="I23" s="201">
        <v>0</v>
      </c>
      <c r="J23" s="202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5" customHeight="1">
      <c r="A24" s="182" t="s">
        <v>308</v>
      </c>
      <c r="B24" s="199">
        <f t="shared" si="0"/>
        <v>10.59</v>
      </c>
      <c r="C24" s="199">
        <f t="shared" si="3"/>
        <v>10.59</v>
      </c>
      <c r="D24" s="200">
        <v>10.59</v>
      </c>
      <c r="E24" s="200">
        <v>0</v>
      </c>
      <c r="F24" s="201">
        <v>0</v>
      </c>
      <c r="G24" s="201">
        <v>0</v>
      </c>
      <c r="H24" s="201">
        <v>0</v>
      </c>
      <c r="I24" s="201">
        <v>0</v>
      </c>
      <c r="J24" s="202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5" customHeight="1">
      <c r="A25" s="182" t="s">
        <v>309</v>
      </c>
      <c r="B25" s="199">
        <f t="shared" si="0"/>
        <v>0</v>
      </c>
      <c r="C25" s="199">
        <f t="shared" si="3"/>
        <v>0</v>
      </c>
      <c r="D25" s="200"/>
      <c r="E25" s="200"/>
      <c r="F25" s="201"/>
      <c r="G25" s="201"/>
      <c r="H25" s="201"/>
      <c r="I25" s="201"/>
      <c r="J25" s="202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5" customHeight="1">
      <c r="A26" s="182" t="s">
        <v>310</v>
      </c>
      <c r="B26" s="199">
        <f t="shared" si="0"/>
        <v>3</v>
      </c>
      <c r="C26" s="199">
        <f t="shared" si="3"/>
        <v>3</v>
      </c>
      <c r="D26" s="200">
        <v>3</v>
      </c>
      <c r="E26" s="200"/>
      <c r="F26" s="201"/>
      <c r="G26" s="201"/>
      <c r="H26" s="201"/>
      <c r="I26" s="201"/>
      <c r="J26" s="202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5" customHeight="1">
      <c r="A27" s="182" t="s">
        <v>311</v>
      </c>
      <c r="B27" s="199">
        <f t="shared" si="0"/>
        <v>0</v>
      </c>
      <c r="C27" s="199">
        <f t="shared" si="3"/>
        <v>0</v>
      </c>
      <c r="D27" s="200"/>
      <c r="E27" s="200"/>
      <c r="F27" s="201"/>
      <c r="G27" s="201"/>
      <c r="H27" s="201"/>
      <c r="I27" s="201"/>
      <c r="J27" s="202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5" customHeight="1">
      <c r="A28" s="182" t="s">
        <v>312</v>
      </c>
      <c r="B28" s="199">
        <f t="shared" si="0"/>
        <v>11.18</v>
      </c>
      <c r="C28" s="199">
        <f t="shared" si="3"/>
        <v>11.18</v>
      </c>
      <c r="D28" s="200">
        <v>11.18</v>
      </c>
      <c r="E28" s="200">
        <v>0</v>
      </c>
      <c r="F28" s="201">
        <v>0</v>
      </c>
      <c r="G28" s="201">
        <v>0</v>
      </c>
      <c r="H28" s="201">
        <v>0</v>
      </c>
      <c r="I28" s="201">
        <v>0</v>
      </c>
      <c r="J28" s="202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5" customHeight="1">
      <c r="A29" s="182" t="s">
        <v>313</v>
      </c>
      <c r="B29" s="199">
        <f t="shared" si="0"/>
        <v>0</v>
      </c>
      <c r="C29" s="199">
        <f t="shared" si="3"/>
        <v>0</v>
      </c>
      <c r="D29" s="200"/>
      <c r="E29" s="200"/>
      <c r="F29" s="201"/>
      <c r="G29" s="201"/>
      <c r="H29" s="201"/>
      <c r="I29" s="201"/>
      <c r="J29" s="202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5" customHeight="1">
      <c r="A30" s="182" t="s">
        <v>314</v>
      </c>
      <c r="B30" s="199">
        <f t="shared" si="0"/>
        <v>0</v>
      </c>
      <c r="C30" s="199">
        <f t="shared" si="3"/>
        <v>0</v>
      </c>
      <c r="D30" s="200"/>
      <c r="E30" s="200"/>
      <c r="F30" s="201"/>
      <c r="G30" s="201"/>
      <c r="H30" s="201"/>
      <c r="I30" s="201"/>
      <c r="J30" s="202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5" customHeight="1">
      <c r="A31" s="182" t="s">
        <v>315</v>
      </c>
      <c r="B31" s="199">
        <f t="shared" si="0"/>
        <v>12.24</v>
      </c>
      <c r="C31" s="199">
        <f t="shared" si="3"/>
        <v>12.24</v>
      </c>
      <c r="D31" s="200">
        <v>12.24</v>
      </c>
      <c r="E31" s="200">
        <v>0</v>
      </c>
      <c r="F31" s="201">
        <v>0</v>
      </c>
      <c r="G31" s="201">
        <v>0</v>
      </c>
      <c r="H31" s="201">
        <v>0</v>
      </c>
      <c r="I31" s="201">
        <v>0</v>
      </c>
      <c r="J31" s="202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5" customHeight="1">
      <c r="A32" s="193" t="s">
        <v>290</v>
      </c>
      <c r="B32" s="199">
        <f t="shared" si="0"/>
        <v>0</v>
      </c>
      <c r="C32" s="199">
        <f t="shared" si="3"/>
        <v>0</v>
      </c>
      <c r="D32" s="200"/>
      <c r="E32" s="200"/>
      <c r="F32" s="201"/>
      <c r="G32" s="201"/>
      <c r="H32" s="201"/>
      <c r="I32" s="201"/>
      <c r="J32" s="202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5" customHeight="1">
      <c r="A33" s="193" t="s">
        <v>292</v>
      </c>
      <c r="B33" s="199">
        <f t="shared" si="0"/>
        <v>6.2</v>
      </c>
      <c r="C33" s="199">
        <f t="shared" si="3"/>
        <v>6.2</v>
      </c>
      <c r="D33" s="200">
        <v>6.2</v>
      </c>
      <c r="E33" s="200"/>
      <c r="F33" s="201"/>
      <c r="G33" s="201"/>
      <c r="H33" s="201"/>
      <c r="I33" s="201"/>
      <c r="J33" s="202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5" customHeight="1">
      <c r="A34" s="193" t="s">
        <v>316</v>
      </c>
      <c r="B34" s="199">
        <f t="shared" si="0"/>
        <v>0</v>
      </c>
      <c r="C34" s="199">
        <f t="shared" si="3"/>
        <v>0</v>
      </c>
      <c r="D34" s="200"/>
      <c r="E34" s="200"/>
      <c r="F34" s="201"/>
      <c r="G34" s="201"/>
      <c r="H34" s="201"/>
      <c r="I34" s="201"/>
      <c r="J34" s="202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5" customHeight="1">
      <c r="A35" s="193" t="s">
        <v>285</v>
      </c>
      <c r="B35" s="199">
        <f t="shared" si="0"/>
        <v>0.26</v>
      </c>
      <c r="C35" s="199">
        <f t="shared" si="3"/>
        <v>0.26</v>
      </c>
      <c r="D35" s="200">
        <v>0.26</v>
      </c>
      <c r="E35" s="200">
        <v>0</v>
      </c>
      <c r="F35" s="201">
        <v>0</v>
      </c>
      <c r="G35" s="201">
        <v>0</v>
      </c>
      <c r="H35" s="201">
        <v>0</v>
      </c>
      <c r="I35" s="201">
        <v>0</v>
      </c>
      <c r="J35" s="202"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5" customHeight="1">
      <c r="A36" s="193" t="s">
        <v>286</v>
      </c>
      <c r="B36" s="199">
        <f t="shared" si="0"/>
        <v>0.34</v>
      </c>
      <c r="C36" s="199">
        <f t="shared" si="3"/>
        <v>0.34</v>
      </c>
      <c r="D36" s="200">
        <v>0.34</v>
      </c>
      <c r="E36" s="200">
        <v>0</v>
      </c>
      <c r="F36" s="201">
        <v>0</v>
      </c>
      <c r="G36" s="201">
        <v>0</v>
      </c>
      <c r="H36" s="201">
        <v>0</v>
      </c>
      <c r="I36" s="201">
        <v>0</v>
      </c>
      <c r="J36" s="202"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5" customHeight="1">
      <c r="A37" s="193" t="s">
        <v>317</v>
      </c>
      <c r="B37" s="199">
        <f t="shared" si="0"/>
        <v>0</v>
      </c>
      <c r="C37" s="199">
        <f t="shared" si="3"/>
        <v>0</v>
      </c>
      <c r="D37" s="200"/>
      <c r="E37" s="200"/>
      <c r="F37" s="201"/>
      <c r="G37" s="201"/>
      <c r="H37" s="201"/>
      <c r="I37" s="201"/>
      <c r="J37" s="202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5" customHeight="1">
      <c r="A38" s="193" t="s">
        <v>289</v>
      </c>
      <c r="B38" s="199">
        <f t="shared" si="0"/>
        <v>0.08</v>
      </c>
      <c r="C38" s="199">
        <f t="shared" si="3"/>
        <v>0.08</v>
      </c>
      <c r="D38" s="200">
        <v>0.08</v>
      </c>
      <c r="E38" s="200"/>
      <c r="F38" s="201"/>
      <c r="G38" s="201"/>
      <c r="H38" s="201"/>
      <c r="I38" s="201"/>
      <c r="J38" s="202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5" customHeight="1">
      <c r="A39" s="193" t="s">
        <v>318</v>
      </c>
      <c r="B39" s="199">
        <f t="shared" si="0"/>
        <v>0</v>
      </c>
      <c r="C39" s="199">
        <f t="shared" si="3"/>
        <v>0</v>
      </c>
      <c r="D39" s="200"/>
      <c r="E39" s="200"/>
      <c r="F39" s="201"/>
      <c r="G39" s="201"/>
      <c r="H39" s="201"/>
      <c r="I39" s="201"/>
      <c r="J39" s="202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5" customHeight="1">
      <c r="A40" s="193" t="s">
        <v>319</v>
      </c>
      <c r="B40" s="199">
        <f t="shared" si="0"/>
        <v>0</v>
      </c>
      <c r="C40" s="199">
        <f t="shared" si="3"/>
        <v>0</v>
      </c>
      <c r="D40" s="200"/>
      <c r="E40" s="200"/>
      <c r="F40" s="201"/>
      <c r="G40" s="201"/>
      <c r="H40" s="201"/>
      <c r="I40" s="201"/>
      <c r="J40" s="202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5" customHeight="1">
      <c r="A41" s="193" t="s">
        <v>320</v>
      </c>
      <c r="B41" s="199">
        <f t="shared" si="0"/>
        <v>0</v>
      </c>
      <c r="C41" s="199">
        <f t="shared" si="3"/>
        <v>0</v>
      </c>
      <c r="D41" s="200"/>
      <c r="E41" s="200"/>
      <c r="F41" s="201"/>
      <c r="G41" s="201"/>
      <c r="H41" s="201"/>
      <c r="I41" s="201"/>
      <c r="J41" s="202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5" customHeight="1">
      <c r="A42" s="193" t="s">
        <v>321</v>
      </c>
      <c r="B42" s="199">
        <f t="shared" si="0"/>
        <v>0</v>
      </c>
      <c r="C42" s="199">
        <f t="shared" si="3"/>
        <v>0</v>
      </c>
      <c r="D42" s="200"/>
      <c r="E42" s="200"/>
      <c r="F42" s="201"/>
      <c r="G42" s="201"/>
      <c r="H42" s="201"/>
      <c r="I42" s="201"/>
      <c r="J42" s="202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5" customHeight="1">
      <c r="A43" s="193" t="s">
        <v>288</v>
      </c>
      <c r="B43" s="199">
        <f t="shared" si="0"/>
        <v>0</v>
      </c>
      <c r="C43" s="199">
        <f t="shared" si="3"/>
        <v>0</v>
      </c>
      <c r="D43" s="200"/>
      <c r="E43" s="200"/>
      <c r="F43" s="201"/>
      <c r="G43" s="201"/>
      <c r="H43" s="201"/>
      <c r="I43" s="201"/>
      <c r="J43" s="202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5" customHeight="1">
      <c r="A44" s="193" t="s">
        <v>322</v>
      </c>
      <c r="B44" s="199">
        <f t="shared" si="0"/>
        <v>5.67</v>
      </c>
      <c r="C44" s="199">
        <f t="shared" si="3"/>
        <v>5.67</v>
      </c>
      <c r="D44" s="200">
        <v>5.67</v>
      </c>
      <c r="E44" s="200"/>
      <c r="F44" s="201"/>
      <c r="G44" s="201"/>
      <c r="H44" s="201"/>
      <c r="I44" s="201"/>
      <c r="J44" s="202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5" customHeight="1">
      <c r="A45" s="193" t="s">
        <v>317</v>
      </c>
      <c r="B45" s="199">
        <f t="shared" si="0"/>
        <v>0</v>
      </c>
      <c r="C45" s="199">
        <f t="shared" si="3"/>
        <v>0</v>
      </c>
      <c r="D45" s="200"/>
      <c r="E45" s="200">
        <v>0</v>
      </c>
      <c r="F45" s="201">
        <v>0</v>
      </c>
      <c r="G45" s="201">
        <v>0</v>
      </c>
      <c r="H45" s="201">
        <v>0</v>
      </c>
      <c r="I45" s="201">
        <v>0</v>
      </c>
      <c r="J45" s="202"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5" customHeight="1">
      <c r="A46" s="193" t="s">
        <v>291</v>
      </c>
      <c r="B46" s="199">
        <f t="shared" si="0"/>
        <v>16.399999999999999</v>
      </c>
      <c r="C46" s="199">
        <f t="shared" si="3"/>
        <v>16.399999999999999</v>
      </c>
      <c r="D46" s="200">
        <v>16.399999999999999</v>
      </c>
      <c r="E46" s="200"/>
      <c r="F46" s="201"/>
      <c r="G46" s="201"/>
      <c r="H46" s="201"/>
      <c r="I46" s="201"/>
      <c r="J46" s="202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5" customHeight="1">
      <c r="A47" s="193" t="s">
        <v>323</v>
      </c>
      <c r="B47" s="199">
        <f t="shared" si="0"/>
        <v>12.94</v>
      </c>
      <c r="C47" s="199">
        <f t="shared" si="3"/>
        <v>12.94</v>
      </c>
      <c r="D47" s="200">
        <v>12.94</v>
      </c>
      <c r="E47" s="200">
        <v>0</v>
      </c>
      <c r="F47" s="201">
        <v>0</v>
      </c>
      <c r="G47" s="201">
        <v>0</v>
      </c>
      <c r="H47" s="201">
        <v>0</v>
      </c>
      <c r="I47" s="201">
        <v>0</v>
      </c>
      <c r="J47" s="202"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5" customHeight="1">
      <c r="A48" s="182" t="s">
        <v>324</v>
      </c>
      <c r="B48" s="199">
        <f t="shared" si="0"/>
        <v>0</v>
      </c>
      <c r="C48" s="199">
        <f t="shared" si="3"/>
        <v>0</v>
      </c>
      <c r="D48" s="200"/>
      <c r="E48" s="200"/>
      <c r="F48" s="201"/>
      <c r="G48" s="201"/>
      <c r="H48" s="201"/>
      <c r="I48" s="201"/>
      <c r="J48" s="202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5" customHeight="1">
      <c r="A49" s="182" t="s">
        <v>293</v>
      </c>
      <c r="B49" s="199">
        <f t="shared" si="0"/>
        <v>0.2</v>
      </c>
      <c r="C49" s="199">
        <f t="shared" si="3"/>
        <v>0.2</v>
      </c>
      <c r="D49" s="200">
        <v>0.2</v>
      </c>
      <c r="E49" s="200">
        <v>0</v>
      </c>
      <c r="F49" s="201">
        <v>0</v>
      </c>
      <c r="G49" s="201">
        <v>0</v>
      </c>
      <c r="H49" s="201">
        <v>0</v>
      </c>
      <c r="I49" s="201">
        <v>0</v>
      </c>
      <c r="J49" s="202"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5" customHeight="1">
      <c r="A50" s="155" t="s">
        <v>88</v>
      </c>
      <c r="B50" s="199">
        <f t="shared" si="0"/>
        <v>2.91</v>
      </c>
      <c r="C50" s="199">
        <f t="shared" si="3"/>
        <v>2.91</v>
      </c>
      <c r="D50" s="203">
        <f>SUM(D51:D67)</f>
        <v>2.91</v>
      </c>
      <c r="E50" s="203">
        <f t="shared" ref="E50:J50" si="5">SUM(E51:E67)</f>
        <v>0</v>
      </c>
      <c r="F50" s="203">
        <f t="shared" si="5"/>
        <v>0</v>
      </c>
      <c r="G50" s="203">
        <f t="shared" si="5"/>
        <v>0</v>
      </c>
      <c r="H50" s="203">
        <f t="shared" si="5"/>
        <v>0</v>
      </c>
      <c r="I50" s="203">
        <f t="shared" si="5"/>
        <v>0</v>
      </c>
      <c r="J50" s="203">
        <f t="shared" si="5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5" customHeight="1">
      <c r="A51" s="194" t="s">
        <v>325</v>
      </c>
      <c r="B51" s="199">
        <f t="shared" si="0"/>
        <v>0</v>
      </c>
      <c r="C51" s="199">
        <f t="shared" si="3"/>
        <v>0</v>
      </c>
      <c r="D51" s="200"/>
      <c r="E51" s="200"/>
      <c r="F51" s="201"/>
      <c r="G51" s="201"/>
      <c r="H51" s="201"/>
      <c r="I51" s="201"/>
      <c r="J51" s="202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5" customHeight="1">
      <c r="A52" s="194" t="s">
        <v>326</v>
      </c>
      <c r="B52" s="199">
        <f t="shared" si="0"/>
        <v>1.4</v>
      </c>
      <c r="C52" s="199">
        <f t="shared" si="3"/>
        <v>1.4</v>
      </c>
      <c r="D52" s="200">
        <v>1.4</v>
      </c>
      <c r="E52" s="200">
        <v>0</v>
      </c>
      <c r="F52" s="201">
        <v>0</v>
      </c>
      <c r="G52" s="201">
        <v>0</v>
      </c>
      <c r="H52" s="201">
        <v>0</v>
      </c>
      <c r="I52" s="201">
        <v>0</v>
      </c>
      <c r="J52" s="202"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5" customHeight="1">
      <c r="A53" s="194" t="s">
        <v>327</v>
      </c>
      <c r="B53" s="199">
        <f t="shared" si="0"/>
        <v>0</v>
      </c>
      <c r="C53" s="199">
        <f t="shared" si="3"/>
        <v>0</v>
      </c>
      <c r="D53" s="200"/>
      <c r="E53" s="200"/>
      <c r="F53" s="201"/>
      <c r="G53" s="201"/>
      <c r="H53" s="201"/>
      <c r="I53" s="201"/>
      <c r="J53" s="202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5" customHeight="1">
      <c r="A54" s="195" t="s">
        <v>328</v>
      </c>
      <c r="B54" s="199">
        <f t="shared" si="0"/>
        <v>0</v>
      </c>
      <c r="C54" s="199">
        <f t="shared" si="3"/>
        <v>0</v>
      </c>
      <c r="D54" s="200"/>
      <c r="E54" s="200">
        <v>0</v>
      </c>
      <c r="F54" s="201">
        <v>0</v>
      </c>
      <c r="G54" s="201">
        <v>0</v>
      </c>
      <c r="H54" s="201">
        <v>0</v>
      </c>
      <c r="I54" s="201">
        <v>0</v>
      </c>
      <c r="J54" s="202">
        <v>0</v>
      </c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5" customHeight="1">
      <c r="A55" s="195" t="s">
        <v>329</v>
      </c>
      <c r="B55" s="199">
        <f t="shared" si="0"/>
        <v>1.05</v>
      </c>
      <c r="C55" s="199">
        <f t="shared" si="3"/>
        <v>1.05</v>
      </c>
      <c r="D55" s="200">
        <v>1.05</v>
      </c>
      <c r="E55" s="200"/>
      <c r="F55" s="201"/>
      <c r="G55" s="201"/>
      <c r="H55" s="201"/>
      <c r="I55" s="201"/>
      <c r="J55" s="202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5" customHeight="1">
      <c r="A56" s="195" t="s">
        <v>330</v>
      </c>
      <c r="B56" s="199">
        <f t="shared" si="0"/>
        <v>0</v>
      </c>
      <c r="C56" s="199">
        <f t="shared" si="3"/>
        <v>0</v>
      </c>
      <c r="D56" s="200"/>
      <c r="E56" s="200"/>
      <c r="F56" s="201"/>
      <c r="G56" s="201"/>
      <c r="H56" s="201"/>
      <c r="I56" s="201"/>
      <c r="J56" s="202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5" customHeight="1">
      <c r="A57" s="195" t="s">
        <v>331</v>
      </c>
      <c r="B57" s="199">
        <f t="shared" si="0"/>
        <v>0</v>
      </c>
      <c r="C57" s="199">
        <f t="shared" si="3"/>
        <v>0</v>
      </c>
      <c r="D57" s="200"/>
      <c r="E57" s="200">
        <v>0</v>
      </c>
      <c r="F57" s="201">
        <v>0</v>
      </c>
      <c r="G57" s="201">
        <v>0</v>
      </c>
      <c r="H57" s="201">
        <v>0</v>
      </c>
      <c r="I57" s="201">
        <v>0</v>
      </c>
      <c r="J57" s="202">
        <v>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5" customHeight="1">
      <c r="A58" s="195" t="s">
        <v>332</v>
      </c>
      <c r="B58" s="199">
        <f t="shared" si="0"/>
        <v>0</v>
      </c>
      <c r="C58" s="199">
        <f t="shared" si="3"/>
        <v>0</v>
      </c>
      <c r="D58" s="200"/>
      <c r="E58" s="200">
        <v>0</v>
      </c>
      <c r="F58" s="201">
        <v>0</v>
      </c>
      <c r="G58" s="201">
        <v>0</v>
      </c>
      <c r="H58" s="201">
        <v>0</v>
      </c>
      <c r="I58" s="201">
        <v>0</v>
      </c>
      <c r="J58" s="202">
        <v>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5" customHeight="1">
      <c r="A59" s="195" t="s">
        <v>333</v>
      </c>
      <c r="B59" s="199">
        <f t="shared" si="0"/>
        <v>0.03</v>
      </c>
      <c r="C59" s="199">
        <f t="shared" si="3"/>
        <v>0.03</v>
      </c>
      <c r="D59" s="200">
        <v>0.03</v>
      </c>
      <c r="E59" s="200">
        <v>0</v>
      </c>
      <c r="F59" s="201">
        <v>0</v>
      </c>
      <c r="G59" s="201">
        <v>0</v>
      </c>
      <c r="H59" s="201">
        <v>0</v>
      </c>
      <c r="I59" s="201">
        <v>0</v>
      </c>
      <c r="J59" s="202">
        <v>0</v>
      </c>
    </row>
    <row r="60" spans="1:248" ht="15" customHeight="1">
      <c r="A60" s="195" t="s">
        <v>129</v>
      </c>
      <c r="B60" s="199">
        <f t="shared" si="0"/>
        <v>0</v>
      </c>
      <c r="C60" s="199">
        <f t="shared" si="3"/>
        <v>0</v>
      </c>
      <c r="D60" s="200"/>
      <c r="E60" s="200">
        <v>0</v>
      </c>
      <c r="F60" s="201">
        <v>0</v>
      </c>
      <c r="G60" s="201">
        <v>0</v>
      </c>
      <c r="H60" s="201">
        <v>0</v>
      </c>
      <c r="I60" s="201">
        <v>0</v>
      </c>
      <c r="J60" s="202">
        <v>0</v>
      </c>
    </row>
    <row r="61" spans="1:248" ht="15" customHeight="1">
      <c r="A61" s="195" t="s">
        <v>334</v>
      </c>
      <c r="B61" s="199">
        <f t="shared" si="0"/>
        <v>0</v>
      </c>
      <c r="C61" s="199">
        <f t="shared" si="3"/>
        <v>0</v>
      </c>
      <c r="D61" s="200"/>
      <c r="E61" s="200"/>
      <c r="F61" s="201"/>
      <c r="G61" s="201"/>
      <c r="H61" s="201"/>
      <c r="I61" s="201"/>
      <c r="J61" s="202"/>
    </row>
    <row r="62" spans="1:248" ht="15" customHeight="1">
      <c r="A62" s="195" t="s">
        <v>335</v>
      </c>
      <c r="B62" s="199">
        <f t="shared" si="0"/>
        <v>0.43</v>
      </c>
      <c r="C62" s="199">
        <f t="shared" si="3"/>
        <v>0.43</v>
      </c>
      <c r="D62" s="200">
        <v>0.43</v>
      </c>
      <c r="E62" s="200">
        <v>0</v>
      </c>
      <c r="F62" s="201">
        <v>0</v>
      </c>
      <c r="G62" s="201">
        <v>0</v>
      </c>
      <c r="H62" s="201">
        <v>0</v>
      </c>
      <c r="I62" s="201">
        <v>0</v>
      </c>
      <c r="J62" s="202">
        <v>0</v>
      </c>
    </row>
    <row r="63" spans="1:248" ht="12.75" customHeight="1">
      <c r="A63" s="196" t="s">
        <v>214</v>
      </c>
      <c r="B63" s="199">
        <f t="shared" si="0"/>
        <v>0</v>
      </c>
      <c r="C63" s="199">
        <f t="shared" si="3"/>
        <v>0</v>
      </c>
      <c r="D63" s="200"/>
      <c r="E63" s="200">
        <v>0</v>
      </c>
      <c r="F63" s="201">
        <v>0</v>
      </c>
      <c r="G63" s="201">
        <v>0</v>
      </c>
      <c r="H63" s="201">
        <v>0</v>
      </c>
      <c r="I63" s="201">
        <v>0</v>
      </c>
      <c r="J63" s="202">
        <v>0</v>
      </c>
    </row>
    <row r="64" spans="1:248" ht="12.75" customHeight="1">
      <c r="A64" s="194" t="s">
        <v>336</v>
      </c>
      <c r="B64" s="199">
        <f t="shared" si="0"/>
        <v>0</v>
      </c>
      <c r="C64" s="199">
        <f t="shared" si="3"/>
        <v>0</v>
      </c>
      <c r="D64" s="200"/>
      <c r="E64" s="200">
        <v>0</v>
      </c>
      <c r="F64" s="201">
        <v>0</v>
      </c>
      <c r="G64" s="201">
        <v>0</v>
      </c>
      <c r="H64" s="201">
        <v>0</v>
      </c>
      <c r="I64" s="201">
        <v>0</v>
      </c>
      <c r="J64" s="202">
        <v>0</v>
      </c>
    </row>
    <row r="65" spans="1:10" ht="12.75" customHeight="1">
      <c r="A65" s="195" t="s">
        <v>337</v>
      </c>
      <c r="B65" s="199">
        <f t="shared" si="0"/>
        <v>0</v>
      </c>
      <c r="C65" s="199">
        <f t="shared" si="3"/>
        <v>0</v>
      </c>
      <c r="D65" s="200"/>
      <c r="E65" s="200">
        <v>0</v>
      </c>
      <c r="F65" s="201">
        <v>0</v>
      </c>
      <c r="G65" s="201">
        <v>0</v>
      </c>
      <c r="H65" s="201">
        <v>0</v>
      </c>
      <c r="I65" s="201">
        <v>0</v>
      </c>
      <c r="J65" s="202">
        <v>0</v>
      </c>
    </row>
    <row r="66" spans="1:10" ht="12.75" customHeight="1">
      <c r="A66" s="195" t="s">
        <v>338</v>
      </c>
      <c r="B66" s="199">
        <f t="shared" si="0"/>
        <v>0</v>
      </c>
      <c r="C66" s="199">
        <f t="shared" si="3"/>
        <v>0</v>
      </c>
      <c r="D66" s="200"/>
      <c r="E66" s="200">
        <v>0</v>
      </c>
      <c r="F66" s="201">
        <v>0</v>
      </c>
      <c r="G66" s="201">
        <v>0</v>
      </c>
      <c r="H66" s="201">
        <v>0</v>
      </c>
      <c r="I66" s="201">
        <v>0</v>
      </c>
      <c r="J66" s="202">
        <v>0</v>
      </c>
    </row>
    <row r="67" spans="1:10" ht="12.75" customHeight="1">
      <c r="A67" s="195" t="s">
        <v>339</v>
      </c>
      <c r="B67" s="199">
        <f t="shared" si="0"/>
        <v>0</v>
      </c>
      <c r="C67" s="199">
        <f t="shared" si="3"/>
        <v>0</v>
      </c>
      <c r="D67" s="200"/>
      <c r="E67" s="200">
        <v>0</v>
      </c>
      <c r="F67" s="201">
        <v>0</v>
      </c>
      <c r="G67" s="201">
        <v>0</v>
      </c>
      <c r="H67" s="201">
        <v>0</v>
      </c>
      <c r="I67" s="201">
        <v>0</v>
      </c>
      <c r="J67" s="202">
        <v>0</v>
      </c>
    </row>
    <row r="68" spans="1:10" ht="12.75" customHeight="1">
      <c r="A68" s="196" t="s">
        <v>223</v>
      </c>
      <c r="B68" s="199">
        <f t="shared" si="0"/>
        <v>0</v>
      </c>
      <c r="C68" s="199">
        <f t="shared" si="3"/>
        <v>0</v>
      </c>
      <c r="D68" s="203">
        <f>SUM(D69:D80)</f>
        <v>0</v>
      </c>
      <c r="E68" s="203">
        <f t="shared" ref="E68:J68" si="6">SUM(E69:E80)</f>
        <v>0</v>
      </c>
      <c r="F68" s="203">
        <f t="shared" si="6"/>
        <v>0</v>
      </c>
      <c r="G68" s="203">
        <f t="shared" si="6"/>
        <v>0</v>
      </c>
      <c r="H68" s="203">
        <f t="shared" si="6"/>
        <v>0</v>
      </c>
      <c r="I68" s="203">
        <f t="shared" si="6"/>
        <v>0</v>
      </c>
      <c r="J68" s="203">
        <f t="shared" si="6"/>
        <v>0</v>
      </c>
    </row>
    <row r="69" spans="1:10" ht="12.75" customHeight="1">
      <c r="A69" s="194" t="s">
        <v>340</v>
      </c>
      <c r="B69" s="199">
        <f t="shared" si="0"/>
        <v>0</v>
      </c>
      <c r="C69" s="199">
        <f t="shared" si="3"/>
        <v>0</v>
      </c>
      <c r="D69" s="200"/>
      <c r="E69" s="200">
        <v>0</v>
      </c>
      <c r="F69" s="201">
        <v>0</v>
      </c>
      <c r="G69" s="201">
        <v>0</v>
      </c>
      <c r="H69" s="201">
        <v>0</v>
      </c>
      <c r="I69" s="201">
        <v>0</v>
      </c>
      <c r="J69" s="202">
        <v>0</v>
      </c>
    </row>
    <row r="70" spans="1:10" ht="12.75" customHeight="1">
      <c r="A70" s="194" t="s">
        <v>341</v>
      </c>
      <c r="B70" s="199">
        <f t="shared" si="0"/>
        <v>0</v>
      </c>
      <c r="C70" s="199">
        <f t="shared" si="3"/>
        <v>0</v>
      </c>
      <c r="D70" s="200"/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02">
        <v>0</v>
      </c>
    </row>
    <row r="71" spans="1:10" ht="12.75" customHeight="1">
      <c r="A71" s="194" t="s">
        <v>342</v>
      </c>
      <c r="B71" s="199">
        <f t="shared" si="0"/>
        <v>0</v>
      </c>
      <c r="C71" s="199">
        <f t="shared" si="3"/>
        <v>0</v>
      </c>
      <c r="D71" s="200"/>
      <c r="E71" s="200">
        <v>0</v>
      </c>
      <c r="F71" s="201">
        <v>0</v>
      </c>
      <c r="G71" s="201">
        <v>0</v>
      </c>
      <c r="H71" s="201">
        <v>0</v>
      </c>
      <c r="I71" s="201">
        <v>0</v>
      </c>
      <c r="J71" s="202">
        <v>0</v>
      </c>
    </row>
    <row r="72" spans="1:10" ht="12.75" customHeight="1">
      <c r="A72" s="194" t="s">
        <v>343</v>
      </c>
      <c r="B72" s="199">
        <f t="shared" ref="B72:B111" si="7">SUM(C72,H72:J72)</f>
        <v>0</v>
      </c>
      <c r="C72" s="199">
        <f t="shared" si="3"/>
        <v>0</v>
      </c>
      <c r="D72" s="200"/>
      <c r="E72" s="200">
        <v>0</v>
      </c>
      <c r="F72" s="201">
        <v>0</v>
      </c>
      <c r="G72" s="201">
        <v>0</v>
      </c>
      <c r="H72" s="201">
        <v>0</v>
      </c>
      <c r="I72" s="201">
        <v>0</v>
      </c>
      <c r="J72" s="202">
        <v>0</v>
      </c>
    </row>
    <row r="73" spans="1:10" ht="12.75" customHeight="1">
      <c r="A73" s="194" t="s">
        <v>344</v>
      </c>
      <c r="B73" s="199">
        <f t="shared" si="7"/>
        <v>0</v>
      </c>
      <c r="C73" s="199">
        <f t="shared" si="3"/>
        <v>0</v>
      </c>
      <c r="D73" s="200"/>
      <c r="E73" s="200">
        <v>0</v>
      </c>
      <c r="F73" s="201">
        <v>0</v>
      </c>
      <c r="G73" s="201">
        <v>0</v>
      </c>
      <c r="H73" s="201">
        <v>0</v>
      </c>
      <c r="I73" s="201">
        <v>0</v>
      </c>
      <c r="J73" s="202">
        <v>0</v>
      </c>
    </row>
    <row r="74" spans="1:10" ht="12.75" customHeight="1">
      <c r="A74" s="194" t="s">
        <v>345</v>
      </c>
      <c r="B74" s="199">
        <f t="shared" si="7"/>
        <v>0</v>
      </c>
      <c r="C74" s="199">
        <f t="shared" ref="C74:C111" si="8">SUM(D74:G74)</f>
        <v>0</v>
      </c>
      <c r="D74" s="200"/>
      <c r="E74" s="200">
        <v>0</v>
      </c>
      <c r="F74" s="201">
        <v>0</v>
      </c>
      <c r="G74" s="201">
        <v>0</v>
      </c>
      <c r="H74" s="201">
        <v>0</v>
      </c>
      <c r="I74" s="201">
        <v>0</v>
      </c>
      <c r="J74" s="202">
        <v>0</v>
      </c>
    </row>
    <row r="75" spans="1:10" ht="12.75" customHeight="1">
      <c r="A75" s="194" t="s">
        <v>346</v>
      </c>
      <c r="B75" s="199">
        <f t="shared" si="7"/>
        <v>0</v>
      </c>
      <c r="C75" s="199">
        <f t="shared" si="8"/>
        <v>0</v>
      </c>
      <c r="D75" s="200"/>
      <c r="E75" s="200">
        <v>0</v>
      </c>
      <c r="F75" s="201">
        <v>0</v>
      </c>
      <c r="G75" s="201">
        <v>0</v>
      </c>
      <c r="H75" s="201">
        <v>0</v>
      </c>
      <c r="I75" s="201">
        <v>0</v>
      </c>
      <c r="J75" s="202">
        <v>0</v>
      </c>
    </row>
    <row r="76" spans="1:10" ht="12.75" customHeight="1">
      <c r="A76" s="194" t="s">
        <v>347</v>
      </c>
      <c r="B76" s="199">
        <f t="shared" si="7"/>
        <v>0</v>
      </c>
      <c r="C76" s="199">
        <f t="shared" si="8"/>
        <v>0</v>
      </c>
      <c r="D76" s="200"/>
      <c r="E76" s="200">
        <v>0</v>
      </c>
      <c r="F76" s="201">
        <v>0</v>
      </c>
      <c r="G76" s="201">
        <v>0</v>
      </c>
      <c r="H76" s="201">
        <v>0</v>
      </c>
      <c r="I76" s="201">
        <v>0</v>
      </c>
      <c r="J76" s="202"/>
    </row>
    <row r="77" spans="1:10" ht="12.75" customHeight="1">
      <c r="A77" s="194" t="s">
        <v>348</v>
      </c>
      <c r="B77" s="199">
        <f t="shared" si="7"/>
        <v>0</v>
      </c>
      <c r="C77" s="199">
        <f t="shared" si="8"/>
        <v>0</v>
      </c>
      <c r="D77" s="200"/>
      <c r="E77" s="200">
        <v>0</v>
      </c>
      <c r="F77" s="201">
        <v>0</v>
      </c>
      <c r="G77" s="201">
        <v>0</v>
      </c>
      <c r="H77" s="201">
        <v>0</v>
      </c>
      <c r="I77" s="201">
        <v>0</v>
      </c>
      <c r="J77" s="202">
        <v>0</v>
      </c>
    </row>
    <row r="78" spans="1:10" ht="12.75" customHeight="1">
      <c r="A78" s="194" t="s">
        <v>349</v>
      </c>
      <c r="B78" s="199">
        <f t="shared" si="7"/>
        <v>0</v>
      </c>
      <c r="C78" s="199">
        <f t="shared" si="8"/>
        <v>0</v>
      </c>
      <c r="D78" s="200"/>
      <c r="E78" s="200">
        <v>0</v>
      </c>
      <c r="F78" s="201">
        <v>0</v>
      </c>
      <c r="G78" s="201">
        <v>0</v>
      </c>
      <c r="H78" s="201">
        <v>0</v>
      </c>
      <c r="I78" s="201">
        <v>0</v>
      </c>
      <c r="J78" s="202">
        <v>0</v>
      </c>
    </row>
    <row r="79" spans="1:10" ht="12.75" customHeight="1">
      <c r="A79" s="194" t="s">
        <v>350</v>
      </c>
      <c r="B79" s="199">
        <f t="shared" si="7"/>
        <v>0</v>
      </c>
      <c r="C79" s="199">
        <f t="shared" si="8"/>
        <v>0</v>
      </c>
      <c r="D79" s="200"/>
      <c r="E79" s="200">
        <v>0</v>
      </c>
      <c r="F79" s="201">
        <v>0</v>
      </c>
      <c r="G79" s="201">
        <v>0</v>
      </c>
      <c r="H79" s="201">
        <v>0</v>
      </c>
      <c r="I79" s="201">
        <v>0</v>
      </c>
      <c r="J79" s="202">
        <v>0</v>
      </c>
    </row>
    <row r="80" spans="1:10" ht="12.75" customHeight="1">
      <c r="A80" s="197" t="s">
        <v>254</v>
      </c>
      <c r="B80" s="199">
        <f t="shared" si="7"/>
        <v>0</v>
      </c>
      <c r="C80" s="199">
        <f t="shared" si="8"/>
        <v>0</v>
      </c>
      <c r="D80" s="200"/>
      <c r="E80" s="200">
        <v>0</v>
      </c>
      <c r="F80" s="201">
        <v>0</v>
      </c>
      <c r="G80" s="201">
        <v>0</v>
      </c>
      <c r="H80" s="201">
        <v>0</v>
      </c>
      <c r="I80" s="201">
        <v>0</v>
      </c>
      <c r="J80" s="202">
        <v>0</v>
      </c>
    </row>
    <row r="81" spans="1:10" ht="12.75" customHeight="1">
      <c r="A81" s="196" t="s">
        <v>224</v>
      </c>
      <c r="B81" s="199">
        <f t="shared" si="7"/>
        <v>0</v>
      </c>
      <c r="C81" s="199">
        <f t="shared" si="8"/>
        <v>0</v>
      </c>
      <c r="D81" s="203">
        <f>SUM(D82:D97)</f>
        <v>0</v>
      </c>
      <c r="E81" s="203">
        <f t="shared" ref="E81:J81" si="9">SUM(E82:E97)</f>
        <v>0</v>
      </c>
      <c r="F81" s="203">
        <f t="shared" si="9"/>
        <v>0</v>
      </c>
      <c r="G81" s="203">
        <f t="shared" si="9"/>
        <v>0</v>
      </c>
      <c r="H81" s="203">
        <f t="shared" si="9"/>
        <v>0</v>
      </c>
      <c r="I81" s="203">
        <f t="shared" si="9"/>
        <v>0</v>
      </c>
      <c r="J81" s="203">
        <f t="shared" si="9"/>
        <v>0</v>
      </c>
    </row>
    <row r="82" spans="1:10" ht="12.75" customHeight="1">
      <c r="A82" s="194" t="s">
        <v>351</v>
      </c>
      <c r="B82" s="199">
        <f t="shared" si="7"/>
        <v>0</v>
      </c>
      <c r="C82" s="199">
        <f t="shared" si="8"/>
        <v>0</v>
      </c>
      <c r="D82" s="200"/>
      <c r="E82" s="200"/>
      <c r="F82" s="201"/>
      <c r="G82" s="201"/>
      <c r="H82" s="201"/>
      <c r="I82" s="201"/>
      <c r="J82" s="202"/>
    </row>
    <row r="83" spans="1:10" ht="12.75" customHeight="1">
      <c r="A83" s="194" t="s">
        <v>341</v>
      </c>
      <c r="B83" s="199">
        <f t="shared" si="7"/>
        <v>0</v>
      </c>
      <c r="C83" s="199">
        <f t="shared" si="8"/>
        <v>0</v>
      </c>
      <c r="D83" s="200"/>
      <c r="E83" s="200"/>
      <c r="F83" s="201"/>
      <c r="G83" s="201"/>
      <c r="H83" s="201"/>
      <c r="I83" s="201"/>
      <c r="J83" s="202"/>
    </row>
    <row r="84" spans="1:10" ht="12.75" customHeight="1">
      <c r="A84" s="194" t="s">
        <v>352</v>
      </c>
      <c r="B84" s="199">
        <f t="shared" si="7"/>
        <v>0</v>
      </c>
      <c r="C84" s="199">
        <f t="shared" si="8"/>
        <v>0</v>
      </c>
      <c r="D84" s="200"/>
      <c r="E84" s="200"/>
      <c r="F84" s="201"/>
      <c r="G84" s="201"/>
      <c r="H84" s="201"/>
      <c r="I84" s="201"/>
      <c r="J84" s="202"/>
    </row>
    <row r="85" spans="1:10" ht="12.75" customHeight="1">
      <c r="A85" s="194" t="s">
        <v>343</v>
      </c>
      <c r="B85" s="199">
        <f t="shared" si="7"/>
        <v>0</v>
      </c>
      <c r="C85" s="199">
        <f t="shared" si="8"/>
        <v>0</v>
      </c>
      <c r="D85" s="200"/>
      <c r="E85" s="200"/>
      <c r="F85" s="201"/>
      <c r="G85" s="201"/>
      <c r="H85" s="201"/>
      <c r="I85" s="201"/>
      <c r="J85" s="202"/>
    </row>
    <row r="86" spans="1:10" ht="12.75" customHeight="1">
      <c r="A86" s="194" t="s">
        <v>344</v>
      </c>
      <c r="B86" s="199">
        <f t="shared" si="7"/>
        <v>0</v>
      </c>
      <c r="C86" s="199">
        <f t="shared" si="8"/>
        <v>0</v>
      </c>
      <c r="D86" s="200"/>
      <c r="E86" s="200"/>
      <c r="F86" s="201"/>
      <c r="G86" s="201"/>
      <c r="H86" s="201"/>
      <c r="I86" s="201"/>
      <c r="J86" s="202"/>
    </row>
    <row r="87" spans="1:10" ht="12.75" customHeight="1">
      <c r="A87" s="194" t="s">
        <v>345</v>
      </c>
      <c r="B87" s="199">
        <f t="shared" si="7"/>
        <v>0</v>
      </c>
      <c r="C87" s="199">
        <f t="shared" si="8"/>
        <v>0</v>
      </c>
      <c r="D87" s="200"/>
      <c r="E87" s="200"/>
      <c r="F87" s="201"/>
      <c r="G87" s="201"/>
      <c r="H87" s="201"/>
      <c r="I87" s="201"/>
      <c r="J87" s="202"/>
    </row>
    <row r="88" spans="1:10" ht="12.75" customHeight="1">
      <c r="A88" s="194" t="s">
        <v>346</v>
      </c>
      <c r="B88" s="199">
        <f t="shared" si="7"/>
        <v>0</v>
      </c>
      <c r="C88" s="199">
        <f t="shared" si="8"/>
        <v>0</v>
      </c>
      <c r="D88" s="200"/>
      <c r="E88" s="200"/>
      <c r="F88" s="201"/>
      <c r="G88" s="201"/>
      <c r="H88" s="201"/>
      <c r="I88" s="201"/>
      <c r="J88" s="202"/>
    </row>
    <row r="89" spans="1:10" ht="12.75" customHeight="1">
      <c r="A89" s="194" t="s">
        <v>353</v>
      </c>
      <c r="B89" s="199">
        <f t="shared" si="7"/>
        <v>0</v>
      </c>
      <c r="C89" s="199">
        <f t="shared" si="8"/>
        <v>0</v>
      </c>
      <c r="D89" s="200"/>
      <c r="E89" s="200"/>
      <c r="F89" s="201"/>
      <c r="G89" s="201"/>
      <c r="H89" s="201"/>
      <c r="I89" s="201"/>
      <c r="J89" s="202"/>
    </row>
    <row r="90" spans="1:10" ht="12.75" customHeight="1">
      <c r="A90" s="194" t="s">
        <v>354</v>
      </c>
      <c r="B90" s="199">
        <f t="shared" si="7"/>
        <v>0</v>
      </c>
      <c r="C90" s="199">
        <f t="shared" si="8"/>
        <v>0</v>
      </c>
      <c r="D90" s="200"/>
      <c r="E90" s="200"/>
      <c r="F90" s="201"/>
      <c r="G90" s="201"/>
      <c r="H90" s="201"/>
      <c r="I90" s="201"/>
      <c r="J90" s="202"/>
    </row>
    <row r="91" spans="1:10" ht="12.75" customHeight="1">
      <c r="A91" s="194" t="s">
        <v>355</v>
      </c>
      <c r="B91" s="199">
        <f t="shared" si="7"/>
        <v>0</v>
      </c>
      <c r="C91" s="199">
        <f t="shared" si="8"/>
        <v>0</v>
      </c>
      <c r="D91" s="200"/>
      <c r="E91" s="200"/>
      <c r="F91" s="201"/>
      <c r="G91" s="201"/>
      <c r="H91" s="201"/>
      <c r="I91" s="201"/>
      <c r="J91" s="202"/>
    </row>
    <row r="92" spans="1:10" ht="12.75" customHeight="1">
      <c r="A92" s="194" t="s">
        <v>356</v>
      </c>
      <c r="B92" s="199">
        <f t="shared" si="7"/>
        <v>0</v>
      </c>
      <c r="C92" s="199">
        <f t="shared" si="8"/>
        <v>0</v>
      </c>
      <c r="D92" s="200"/>
      <c r="E92" s="200"/>
      <c r="F92" s="201"/>
      <c r="G92" s="201"/>
      <c r="H92" s="201"/>
      <c r="I92" s="201"/>
      <c r="J92" s="202"/>
    </row>
    <row r="93" spans="1:10" ht="12.75" customHeight="1">
      <c r="A93" s="194" t="s">
        <v>347</v>
      </c>
      <c r="B93" s="199">
        <f t="shared" si="7"/>
        <v>0</v>
      </c>
      <c r="C93" s="199">
        <f t="shared" si="8"/>
        <v>0</v>
      </c>
      <c r="D93" s="200"/>
      <c r="E93" s="200"/>
      <c r="F93" s="201"/>
      <c r="G93" s="201"/>
      <c r="H93" s="201"/>
      <c r="I93" s="201"/>
      <c r="J93" s="202"/>
    </row>
    <row r="94" spans="1:10" ht="12.75" customHeight="1">
      <c r="A94" s="194" t="s">
        <v>348</v>
      </c>
      <c r="B94" s="199">
        <f t="shared" si="7"/>
        <v>0</v>
      </c>
      <c r="C94" s="199">
        <f t="shared" si="8"/>
        <v>0</v>
      </c>
      <c r="D94" s="200"/>
      <c r="E94" s="200"/>
      <c r="F94" s="201"/>
      <c r="G94" s="201"/>
      <c r="H94" s="201"/>
      <c r="I94" s="201"/>
      <c r="J94" s="202"/>
    </row>
    <row r="95" spans="1:10" ht="12.75" customHeight="1">
      <c r="A95" s="194" t="s">
        <v>349</v>
      </c>
      <c r="B95" s="199">
        <f t="shared" si="7"/>
        <v>0</v>
      </c>
      <c r="C95" s="199">
        <f t="shared" si="8"/>
        <v>0</v>
      </c>
      <c r="D95" s="200"/>
      <c r="E95" s="200"/>
      <c r="F95" s="201"/>
      <c r="G95" s="201"/>
      <c r="H95" s="201"/>
      <c r="I95" s="201"/>
      <c r="J95" s="202"/>
    </row>
    <row r="96" spans="1:10" ht="12.75" customHeight="1">
      <c r="A96" s="194" t="s">
        <v>350</v>
      </c>
      <c r="B96" s="199">
        <f t="shared" si="7"/>
        <v>0</v>
      </c>
      <c r="C96" s="199">
        <f t="shared" si="8"/>
        <v>0</v>
      </c>
      <c r="D96" s="200"/>
      <c r="E96" s="200"/>
      <c r="F96" s="201"/>
      <c r="G96" s="201"/>
      <c r="H96" s="201"/>
      <c r="I96" s="201"/>
      <c r="J96" s="202"/>
    </row>
    <row r="97" spans="1:10" ht="12.75" customHeight="1">
      <c r="A97" s="197" t="s">
        <v>254</v>
      </c>
      <c r="B97" s="199">
        <f t="shared" si="7"/>
        <v>0</v>
      </c>
      <c r="C97" s="199">
        <f t="shared" si="8"/>
        <v>0</v>
      </c>
      <c r="D97" s="200"/>
      <c r="E97" s="200"/>
      <c r="F97" s="201"/>
      <c r="G97" s="201"/>
      <c r="H97" s="201"/>
      <c r="I97" s="201"/>
      <c r="J97" s="202"/>
    </row>
    <row r="98" spans="1:10" ht="12.75" customHeight="1">
      <c r="A98" s="196" t="s">
        <v>226</v>
      </c>
      <c r="B98" s="199">
        <f t="shared" si="7"/>
        <v>0</v>
      </c>
      <c r="C98" s="199">
        <f t="shared" si="8"/>
        <v>0</v>
      </c>
      <c r="D98" s="203">
        <f>SUM(D99:D100)</f>
        <v>0</v>
      </c>
      <c r="E98" s="203">
        <f t="shared" ref="E98:J98" si="10">SUM(E99:E100)</f>
        <v>0</v>
      </c>
      <c r="F98" s="203">
        <f t="shared" si="10"/>
        <v>0</v>
      </c>
      <c r="G98" s="203">
        <f t="shared" si="10"/>
        <v>0</v>
      </c>
      <c r="H98" s="203">
        <f t="shared" si="10"/>
        <v>0</v>
      </c>
      <c r="I98" s="203">
        <f t="shared" si="10"/>
        <v>0</v>
      </c>
      <c r="J98" s="203">
        <f t="shared" si="10"/>
        <v>0</v>
      </c>
    </row>
    <row r="99" spans="1:10" ht="12.75" customHeight="1">
      <c r="A99" s="197" t="s">
        <v>215</v>
      </c>
      <c r="B99" s="199">
        <f t="shared" si="7"/>
        <v>0</v>
      </c>
      <c r="C99" s="199">
        <f t="shared" si="8"/>
        <v>0</v>
      </c>
      <c r="D99" s="200"/>
      <c r="E99" s="200"/>
      <c r="F99" s="201"/>
      <c r="G99" s="201"/>
      <c r="H99" s="201"/>
      <c r="I99" s="201"/>
      <c r="J99" s="202"/>
    </row>
    <row r="100" spans="1:10" ht="12.75" customHeight="1">
      <c r="A100" s="197" t="s">
        <v>150</v>
      </c>
      <c r="B100" s="199">
        <f t="shared" si="7"/>
        <v>0</v>
      </c>
      <c r="C100" s="199">
        <f t="shared" si="8"/>
        <v>0</v>
      </c>
      <c r="D100" s="200"/>
      <c r="E100" s="200"/>
      <c r="F100" s="201"/>
      <c r="G100" s="201"/>
      <c r="H100" s="201"/>
      <c r="I100" s="201"/>
      <c r="J100" s="202"/>
    </row>
    <row r="101" spans="1:10" ht="12.75" customHeight="1">
      <c r="A101" s="196" t="s">
        <v>225</v>
      </c>
      <c r="B101" s="199">
        <f t="shared" si="7"/>
        <v>0</v>
      </c>
      <c r="C101" s="199">
        <f t="shared" si="8"/>
        <v>0</v>
      </c>
      <c r="D101" s="203">
        <f>SUM(D102:D106)</f>
        <v>0</v>
      </c>
      <c r="E101" s="203">
        <f t="shared" ref="E101:J101" si="11">SUM(E102:E106)</f>
        <v>0</v>
      </c>
      <c r="F101" s="203">
        <f t="shared" si="11"/>
        <v>0</v>
      </c>
      <c r="G101" s="203">
        <f t="shared" si="11"/>
        <v>0</v>
      </c>
      <c r="H101" s="203">
        <f t="shared" si="11"/>
        <v>0</v>
      </c>
      <c r="I101" s="203">
        <f t="shared" si="11"/>
        <v>0</v>
      </c>
      <c r="J101" s="203">
        <f t="shared" si="11"/>
        <v>0</v>
      </c>
    </row>
    <row r="102" spans="1:10" ht="12.75" customHeight="1">
      <c r="A102" s="195" t="s">
        <v>215</v>
      </c>
      <c r="B102" s="199">
        <f t="shared" si="7"/>
        <v>0</v>
      </c>
      <c r="C102" s="199">
        <f t="shared" si="8"/>
        <v>0</v>
      </c>
      <c r="D102" s="200"/>
      <c r="E102" s="200">
        <v>0</v>
      </c>
      <c r="F102" s="201"/>
      <c r="G102" s="201">
        <v>0</v>
      </c>
      <c r="H102" s="201">
        <v>0</v>
      </c>
      <c r="I102" s="201">
        <v>0</v>
      </c>
      <c r="J102" s="202">
        <v>0</v>
      </c>
    </row>
    <row r="103" spans="1:10" ht="12.75" customHeight="1">
      <c r="A103" s="195" t="s">
        <v>216</v>
      </c>
      <c r="B103" s="199">
        <f t="shared" si="7"/>
        <v>0</v>
      </c>
      <c r="C103" s="199">
        <f t="shared" si="8"/>
        <v>0</v>
      </c>
      <c r="D103" s="200"/>
      <c r="E103" s="200">
        <v>0</v>
      </c>
      <c r="F103" s="201">
        <v>0</v>
      </c>
      <c r="G103" s="201">
        <v>0</v>
      </c>
      <c r="H103" s="201">
        <v>0</v>
      </c>
      <c r="I103" s="201"/>
      <c r="J103" s="202">
        <v>0</v>
      </c>
    </row>
    <row r="104" spans="1:10" ht="12.75" customHeight="1">
      <c r="A104" s="195" t="s">
        <v>217</v>
      </c>
      <c r="B104" s="199">
        <f t="shared" si="7"/>
        <v>0</v>
      </c>
      <c r="C104" s="199">
        <f t="shared" si="8"/>
        <v>0</v>
      </c>
      <c r="D104" s="200"/>
      <c r="E104" s="200">
        <v>0</v>
      </c>
      <c r="F104" s="201">
        <v>0</v>
      </c>
      <c r="G104" s="201">
        <v>0</v>
      </c>
      <c r="H104" s="201">
        <v>0</v>
      </c>
      <c r="I104" s="201">
        <v>0</v>
      </c>
      <c r="J104" s="202">
        <v>0</v>
      </c>
    </row>
    <row r="105" spans="1:10" ht="12.75" customHeight="1">
      <c r="A105" s="195" t="s">
        <v>218</v>
      </c>
      <c r="B105" s="199">
        <f t="shared" si="7"/>
        <v>0</v>
      </c>
      <c r="C105" s="199">
        <f t="shared" si="8"/>
        <v>0</v>
      </c>
      <c r="D105" s="200"/>
      <c r="E105" s="200">
        <v>0</v>
      </c>
      <c r="F105" s="201">
        <v>0</v>
      </c>
      <c r="G105" s="201">
        <v>0</v>
      </c>
      <c r="H105" s="201">
        <v>0</v>
      </c>
      <c r="I105" s="201">
        <v>0</v>
      </c>
      <c r="J105" s="202">
        <v>0</v>
      </c>
    </row>
    <row r="106" spans="1:10" ht="12.75" customHeight="1">
      <c r="A106" s="195" t="s">
        <v>219</v>
      </c>
      <c r="B106" s="199">
        <f t="shared" si="7"/>
        <v>0</v>
      </c>
      <c r="C106" s="199">
        <f t="shared" si="8"/>
        <v>0</v>
      </c>
      <c r="D106" s="200"/>
      <c r="E106" s="200">
        <v>0</v>
      </c>
      <c r="F106" s="201">
        <v>0</v>
      </c>
      <c r="G106" s="201">
        <v>0</v>
      </c>
      <c r="H106" s="201">
        <v>0</v>
      </c>
      <c r="I106" s="201">
        <v>0</v>
      </c>
      <c r="J106" s="202">
        <v>0</v>
      </c>
    </row>
    <row r="107" spans="1:10" ht="12.75" customHeight="1">
      <c r="A107" s="198" t="s">
        <v>220</v>
      </c>
      <c r="B107" s="199">
        <f t="shared" si="7"/>
        <v>0</v>
      </c>
      <c r="C107" s="199">
        <f t="shared" si="8"/>
        <v>0</v>
      </c>
      <c r="D107" s="203">
        <f>SUM(D108:D111)</f>
        <v>0</v>
      </c>
      <c r="E107" s="203">
        <f t="shared" ref="E107:J107" si="12">SUM(E108:E111)</f>
        <v>0</v>
      </c>
      <c r="F107" s="203">
        <f t="shared" si="12"/>
        <v>0</v>
      </c>
      <c r="G107" s="203">
        <f t="shared" si="12"/>
        <v>0</v>
      </c>
      <c r="H107" s="203">
        <f t="shared" si="12"/>
        <v>0</v>
      </c>
      <c r="I107" s="203">
        <f t="shared" si="12"/>
        <v>0</v>
      </c>
      <c r="J107" s="203">
        <f t="shared" si="12"/>
        <v>0</v>
      </c>
    </row>
    <row r="108" spans="1:10" ht="12.75" customHeight="1">
      <c r="A108" s="195" t="s">
        <v>221</v>
      </c>
      <c r="B108" s="199">
        <f t="shared" si="7"/>
        <v>0</v>
      </c>
      <c r="C108" s="199">
        <f t="shared" si="8"/>
        <v>0</v>
      </c>
      <c r="D108" s="200"/>
      <c r="E108" s="200">
        <v>0</v>
      </c>
      <c r="F108" s="201">
        <v>0</v>
      </c>
      <c r="G108" s="201">
        <v>0</v>
      </c>
      <c r="H108" s="201">
        <v>0</v>
      </c>
      <c r="I108" s="201">
        <v>0</v>
      </c>
      <c r="J108" s="202">
        <v>0</v>
      </c>
    </row>
    <row r="109" spans="1:10" ht="12.75" customHeight="1">
      <c r="A109" s="195" t="s">
        <v>222</v>
      </c>
      <c r="B109" s="199">
        <f t="shared" si="7"/>
        <v>0</v>
      </c>
      <c r="C109" s="199">
        <f t="shared" si="8"/>
        <v>0</v>
      </c>
      <c r="D109" s="200"/>
      <c r="E109" s="200">
        <v>0</v>
      </c>
      <c r="F109" s="201">
        <v>0</v>
      </c>
      <c r="G109" s="201">
        <v>0</v>
      </c>
      <c r="H109" s="201">
        <v>0</v>
      </c>
      <c r="I109" s="201">
        <v>0</v>
      </c>
      <c r="J109" s="202">
        <v>0</v>
      </c>
    </row>
    <row r="110" spans="1:10" ht="12.75" customHeight="1">
      <c r="A110" s="195" t="s">
        <v>176</v>
      </c>
      <c r="B110" s="199">
        <f t="shared" si="7"/>
        <v>0</v>
      </c>
      <c r="C110" s="199">
        <f t="shared" si="8"/>
        <v>0</v>
      </c>
      <c r="D110" s="200"/>
      <c r="E110" s="200"/>
      <c r="F110" s="201">
        <v>0</v>
      </c>
      <c r="G110" s="201">
        <v>0</v>
      </c>
      <c r="H110" s="201">
        <v>0</v>
      </c>
      <c r="I110" s="201">
        <v>0</v>
      </c>
      <c r="J110" s="202">
        <v>0</v>
      </c>
    </row>
    <row r="111" spans="1:10" ht="12.75" customHeight="1">
      <c r="A111" s="195" t="s">
        <v>172</v>
      </c>
      <c r="B111" s="199">
        <f t="shared" si="7"/>
        <v>0</v>
      </c>
      <c r="C111" s="199">
        <f t="shared" si="8"/>
        <v>0</v>
      </c>
      <c r="D111" s="200"/>
      <c r="E111" s="200">
        <v>0</v>
      </c>
      <c r="F111" s="201">
        <v>0</v>
      </c>
      <c r="G111" s="201">
        <v>0</v>
      </c>
      <c r="H111" s="201">
        <v>0</v>
      </c>
      <c r="I111" s="201">
        <v>0</v>
      </c>
      <c r="J111" s="202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J39" sqref="J39"/>
    </sheetView>
  </sheetViews>
  <sheetFormatPr defaultRowHeight="14.25"/>
  <cols>
    <col min="1" max="1" width="54.1640625" style="223" customWidth="1"/>
    <col min="2" max="7" width="19.83203125" style="223" customWidth="1"/>
    <col min="8" max="16384" width="9.33203125" style="223"/>
  </cols>
  <sheetData>
    <row r="1" spans="1:243" ht="14.25" customHeight="1">
      <c r="A1" s="220" t="s">
        <v>364</v>
      </c>
      <c r="B1" s="221"/>
      <c r="C1" s="221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75" t="s">
        <v>373</v>
      </c>
      <c r="B2" s="275"/>
      <c r="C2" s="275"/>
      <c r="D2" s="275"/>
      <c r="E2" s="275"/>
      <c r="F2" s="275"/>
      <c r="G2" s="275"/>
      <c r="H2" s="222"/>
      <c r="I2" s="222"/>
      <c r="J2" s="222"/>
      <c r="K2" s="222"/>
      <c r="L2" s="222"/>
      <c r="M2" s="222"/>
      <c r="N2" s="222"/>
      <c r="O2" s="22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27" customFormat="1" ht="17.25" customHeight="1">
      <c r="A3" s="224"/>
      <c r="B3" s="224"/>
      <c r="C3" s="224"/>
      <c r="D3" s="225"/>
      <c r="E3" s="225"/>
      <c r="F3" s="225"/>
      <c r="G3" s="226" t="s">
        <v>46</v>
      </c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  <c r="HW3" s="223"/>
      <c r="HX3" s="223"/>
      <c r="HY3" s="223"/>
      <c r="HZ3" s="223"/>
      <c r="IA3" s="223"/>
      <c r="IB3" s="223"/>
      <c r="IC3" s="223"/>
      <c r="ID3" s="223"/>
      <c r="IE3" s="223"/>
      <c r="IF3" s="223"/>
      <c r="IG3" s="223"/>
      <c r="IH3" s="223"/>
      <c r="II3" s="223"/>
    </row>
    <row r="4" spans="1:243" s="229" customFormat="1" ht="20.25" customHeight="1">
      <c r="A4" s="276" t="s">
        <v>20</v>
      </c>
      <c r="B4" s="276" t="s">
        <v>362</v>
      </c>
      <c r="C4" s="279" t="s">
        <v>363</v>
      </c>
      <c r="D4" s="280"/>
      <c r="E4" s="280"/>
      <c r="F4" s="280"/>
      <c r="G4" s="281"/>
      <c r="H4" s="228"/>
    </row>
    <row r="5" spans="1:243" s="229" customFormat="1" ht="20.25" customHeight="1">
      <c r="A5" s="277"/>
      <c r="B5" s="277"/>
      <c r="C5" s="282" t="s">
        <v>14</v>
      </c>
      <c r="D5" s="283" t="s">
        <v>84</v>
      </c>
      <c r="E5" s="284"/>
      <c r="F5" s="285"/>
      <c r="G5" s="286" t="s">
        <v>48</v>
      </c>
      <c r="H5" s="228"/>
    </row>
    <row r="6" spans="1:243" s="229" customFormat="1" ht="20.25" customHeight="1">
      <c r="A6" s="278"/>
      <c r="B6" s="278"/>
      <c r="C6" s="282"/>
      <c r="D6" s="230" t="s">
        <v>26</v>
      </c>
      <c r="E6" s="231" t="s">
        <v>27</v>
      </c>
      <c r="F6" s="231" t="s">
        <v>227</v>
      </c>
      <c r="G6" s="287"/>
      <c r="H6" s="227"/>
    </row>
    <row r="7" spans="1:243" s="233" customFormat="1" ht="24" customHeight="1">
      <c r="A7" s="236" t="s">
        <v>14</v>
      </c>
      <c r="B7" s="237">
        <f>C7</f>
        <v>392.08</v>
      </c>
      <c r="C7" s="237">
        <f>SUM(D7:G7)</f>
        <v>392.08</v>
      </c>
      <c r="D7" s="167">
        <v>244.35</v>
      </c>
      <c r="E7" s="167">
        <v>92.82</v>
      </c>
      <c r="F7" s="167">
        <v>2.91</v>
      </c>
      <c r="G7" s="167">
        <v>52</v>
      </c>
    </row>
    <row r="8" spans="1:243" ht="18" customHeight="1">
      <c r="A8" s="168" t="s">
        <v>390</v>
      </c>
      <c r="B8" s="235">
        <f t="shared" ref="B8:B11" si="0">C8</f>
        <v>392.08</v>
      </c>
      <c r="C8" s="235">
        <f t="shared" ref="C8:C11" si="1">SUM(D8:G8)</f>
        <v>392.08</v>
      </c>
      <c r="D8" s="167">
        <v>244.35</v>
      </c>
      <c r="E8" s="167">
        <v>92.82</v>
      </c>
      <c r="F8" s="167">
        <v>2.91</v>
      </c>
      <c r="G8" s="167">
        <v>52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68" t="s">
        <v>391</v>
      </c>
      <c r="B9" s="235">
        <f t="shared" si="0"/>
        <v>392.08</v>
      </c>
      <c r="C9" s="235">
        <f t="shared" si="1"/>
        <v>392.08</v>
      </c>
      <c r="D9" s="167">
        <v>244.35</v>
      </c>
      <c r="E9" s="167">
        <v>92.82</v>
      </c>
      <c r="F9" s="167">
        <v>2.91</v>
      </c>
      <c r="G9" s="167">
        <v>52</v>
      </c>
      <c r="H9" s="22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68"/>
      <c r="B10" s="235">
        <f t="shared" si="0"/>
        <v>0</v>
      </c>
      <c r="C10" s="235">
        <f t="shared" si="1"/>
        <v>0</v>
      </c>
      <c r="D10" s="232"/>
      <c r="E10" s="232"/>
      <c r="F10" s="232"/>
      <c r="G10" s="232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68"/>
      <c r="B11" s="235">
        <f t="shared" si="0"/>
        <v>0</v>
      </c>
      <c r="C11" s="235">
        <f t="shared" si="1"/>
        <v>0</v>
      </c>
      <c r="D11" s="232"/>
      <c r="E11" s="232"/>
      <c r="F11" s="232"/>
      <c r="G11" s="23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34"/>
      <c r="B21" s="234"/>
      <c r="C21" s="234"/>
      <c r="D21" s="234"/>
      <c r="E21" s="234"/>
      <c r="F21" s="234"/>
      <c r="G21" s="23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34"/>
      <c r="B22" s="234"/>
      <c r="C22" s="234"/>
      <c r="D22" s="234"/>
      <c r="E22" s="234"/>
      <c r="F22" s="234"/>
      <c r="G22" s="23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34"/>
      <c r="B23" s="234"/>
      <c r="C23" s="234"/>
      <c r="D23" s="234"/>
      <c r="E23" s="234"/>
      <c r="F23" s="234"/>
      <c r="G23" s="23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34"/>
      <c r="B24" s="234"/>
      <c r="C24" s="234"/>
      <c r="D24" s="234"/>
      <c r="E24" s="234"/>
      <c r="F24" s="234"/>
      <c r="G24" s="23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34"/>
      <c r="B25" s="234"/>
      <c r="C25" s="234"/>
      <c r="D25" s="234"/>
      <c r="E25" s="234"/>
      <c r="F25" s="234"/>
      <c r="G25" s="23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opLeftCell="C1" workbookViewId="0">
      <selection activeCell="G9" sqref="G9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21.33203125" style="18" customWidth="1"/>
    <col min="6" max="6" width="9" style="18" bestFit="1" customWidth="1"/>
    <col min="7" max="10" width="18.33203125" style="18" customWidth="1"/>
    <col min="11" max="16384" width="8.6640625" style="18"/>
  </cols>
  <sheetData>
    <row r="1" spans="1:11" ht="16.5" customHeight="1">
      <c r="A1" s="16" t="s">
        <v>361</v>
      </c>
      <c r="G1"/>
      <c r="H1"/>
      <c r="I1"/>
      <c r="J1"/>
      <c r="K1"/>
    </row>
    <row r="2" spans="1:11" ht="21" customHeight="1">
      <c r="A2" s="288" t="s">
        <v>374</v>
      </c>
      <c r="B2" s="288"/>
      <c r="C2" s="288"/>
      <c r="D2" s="288"/>
      <c r="E2" s="288"/>
      <c r="F2" s="288"/>
      <c r="G2" s="288"/>
      <c r="H2" s="288"/>
      <c r="I2" s="288"/>
      <c r="J2" s="288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90" t="s">
        <v>20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/>
    </row>
    <row r="5" spans="1:11" s="36" customFormat="1" ht="57.75" customHeight="1">
      <c r="A5" s="290"/>
      <c r="B5" s="160" t="s">
        <v>85</v>
      </c>
      <c r="C5" s="160" t="s">
        <v>86</v>
      </c>
      <c r="D5" s="160" t="s">
        <v>87</v>
      </c>
      <c r="E5" s="290"/>
      <c r="F5" s="292"/>
      <c r="G5" s="161" t="s">
        <v>26</v>
      </c>
      <c r="H5" s="161" t="s">
        <v>27</v>
      </c>
      <c r="I5" s="161" t="s">
        <v>227</v>
      </c>
      <c r="J5" s="289"/>
      <c r="K5"/>
    </row>
    <row r="6" spans="1:11" s="151" customFormat="1" ht="28.5" customHeight="1">
      <c r="A6" s="238"/>
      <c r="B6" s="239"/>
      <c r="C6" s="238"/>
      <c r="D6" s="238"/>
      <c r="E6" s="240" t="s">
        <v>14</v>
      </c>
      <c r="F6" s="241">
        <f>SUM(G6:J6)</f>
        <v>0</v>
      </c>
      <c r="G6" s="241"/>
      <c r="H6" s="241"/>
      <c r="I6" s="241"/>
      <c r="J6" s="241"/>
      <c r="K6" s="150"/>
    </row>
    <row r="7" spans="1:11" s="37" customFormat="1" ht="18" customHeight="1">
      <c r="A7" s="168" t="s">
        <v>252</v>
      </c>
      <c r="B7" s="217"/>
      <c r="C7" s="218"/>
      <c r="D7" s="218"/>
      <c r="E7" s="219"/>
      <c r="F7" s="149">
        <f t="shared" ref="F7:F10" si="0">SUM(G7:J7)</f>
        <v>0</v>
      </c>
      <c r="G7" s="63"/>
      <c r="H7" s="63"/>
      <c r="I7" s="63"/>
      <c r="J7" s="63"/>
      <c r="K7" s="1"/>
    </row>
    <row r="8" spans="1:11" s="37" customFormat="1" ht="18" customHeight="1">
      <c r="A8" s="168" t="s">
        <v>253</v>
      </c>
      <c r="B8" s="217">
        <v>204</v>
      </c>
      <c r="C8" s="218" t="s">
        <v>358</v>
      </c>
      <c r="D8" s="218" t="s">
        <v>359</v>
      </c>
      <c r="E8" s="246" t="s">
        <v>392</v>
      </c>
      <c r="F8" s="149">
        <f t="shared" si="0"/>
        <v>367.81</v>
      </c>
      <c r="G8" s="167">
        <v>220.08</v>
      </c>
      <c r="H8" s="167">
        <v>92.82</v>
      </c>
      <c r="I8" s="167">
        <v>2.91</v>
      </c>
      <c r="J8" s="167">
        <v>52</v>
      </c>
      <c r="K8" s="1"/>
    </row>
    <row r="9" spans="1:11" s="37" customFormat="1" ht="18" customHeight="1">
      <c r="A9" s="168" t="s">
        <v>253</v>
      </c>
      <c r="B9" s="217">
        <v>208</v>
      </c>
      <c r="C9" s="218" t="s">
        <v>360</v>
      </c>
      <c r="D9" s="218" t="s">
        <v>360</v>
      </c>
      <c r="E9" s="219" t="s">
        <v>357</v>
      </c>
      <c r="F9" s="149">
        <f t="shared" si="0"/>
        <v>24.27</v>
      </c>
      <c r="G9" s="63">
        <v>24.27</v>
      </c>
      <c r="H9" s="63"/>
      <c r="I9" s="63"/>
      <c r="J9" s="63"/>
      <c r="K9" s="1"/>
    </row>
    <row r="10" spans="1:11" s="37" customFormat="1" ht="18" customHeight="1">
      <c r="A10" s="59"/>
      <c r="B10" s="60"/>
      <c r="C10" s="61"/>
      <c r="D10" s="61"/>
      <c r="E10" s="62"/>
      <c r="F10" s="149">
        <f t="shared" si="0"/>
        <v>0</v>
      </c>
      <c r="G10" s="63"/>
      <c r="H10" s="63"/>
      <c r="I10" s="63"/>
      <c r="J10" s="63"/>
      <c r="K10" s="1"/>
    </row>
    <row r="11" spans="1:11" s="37" customFormat="1" ht="18" customHeight="1">
      <c r="C11"/>
      <c r="D11"/>
      <c r="E11" s="95"/>
      <c r="F11" s="95"/>
      <c r="G11" s="1"/>
      <c r="H11" s="1"/>
      <c r="I11" s="1"/>
      <c r="J11" s="1"/>
      <c r="K11" s="1"/>
    </row>
    <row r="12" spans="1:11" ht="12.75" customHeight="1">
      <c r="A12"/>
      <c r="B12"/>
      <c r="C12"/>
      <c r="D12"/>
      <c r="E12"/>
      <c r="F12"/>
      <c r="G12"/>
      <c r="H12"/>
      <c r="I12"/>
      <c r="J12"/>
      <c r="K12"/>
    </row>
    <row r="13" spans="1:11" ht="12.75" customHeight="1">
      <c r="A13"/>
      <c r="B13"/>
      <c r="C13"/>
      <c r="D13"/>
      <c r="E13"/>
      <c r="F13"/>
      <c r="G13"/>
      <c r="H13"/>
      <c r="I13"/>
      <c r="J13"/>
      <c r="K13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A16"/>
      <c r="B16"/>
      <c r="D16" s="20"/>
      <c r="E16"/>
      <c r="F16"/>
      <c r="G16"/>
      <c r="H16"/>
      <c r="I16"/>
      <c r="J16"/>
      <c r="K16"/>
    </row>
    <row r="17" spans="7:11" ht="12.75" customHeight="1">
      <c r="G17"/>
      <c r="H17"/>
      <c r="I17"/>
      <c r="J17"/>
      <c r="K17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5"/>
  <sheetViews>
    <sheetView showGridLines="0" showZeros="0" workbookViewId="0">
      <selection activeCell="E17" sqref="E17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66" t="s">
        <v>375</v>
      </c>
      <c r="B2" s="266"/>
      <c r="C2" s="266"/>
      <c r="D2" s="266"/>
      <c r="E2" s="266"/>
      <c r="F2" s="266"/>
      <c r="G2" s="26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302" t="s">
        <v>65</v>
      </c>
      <c r="B4" s="302" t="s">
        <v>14</v>
      </c>
      <c r="C4" s="299" t="s">
        <v>59</v>
      </c>
      <c r="D4" s="300"/>
      <c r="E4" s="300"/>
      <c r="F4" s="300"/>
      <c r="G4" s="301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302"/>
      <c r="B5" s="302"/>
      <c r="C5" s="295" t="s">
        <v>52</v>
      </c>
      <c r="D5" s="295" t="s">
        <v>66</v>
      </c>
      <c r="E5" s="295" t="s">
        <v>67</v>
      </c>
      <c r="F5" s="297" t="s">
        <v>57</v>
      </c>
      <c r="G5" s="30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302"/>
      <c r="B6" s="302"/>
      <c r="C6" s="296"/>
      <c r="D6" s="296"/>
      <c r="E6" s="296"/>
      <c r="F6" s="298"/>
      <c r="G6" s="30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52" t="s">
        <v>14</v>
      </c>
      <c r="B7" s="178">
        <f>SUM(C7,G7)</f>
        <v>0</v>
      </c>
      <c r="C7" s="178">
        <f>SUM(D7:F7)</f>
        <v>0</v>
      </c>
      <c r="D7" s="48"/>
      <c r="E7" s="48"/>
      <c r="F7" s="47"/>
      <c r="G7" s="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42" t="s">
        <v>393</v>
      </c>
      <c r="B8" s="178">
        <f t="shared" ref="B8:B20" si="0">SUM(C8,G8)</f>
        <v>392.08000000000004</v>
      </c>
      <c r="C8" s="178">
        <f t="shared" ref="C8:C20" si="1">SUM(D8:F8)</f>
        <v>340.08000000000004</v>
      </c>
      <c r="D8" s="48">
        <f>D9+D12</f>
        <v>244.35000000000002</v>
      </c>
      <c r="E8" s="48">
        <f t="shared" ref="E8:G8" si="2">E9+E12</f>
        <v>92.82</v>
      </c>
      <c r="F8" s="48">
        <f t="shared" si="2"/>
        <v>2.91</v>
      </c>
      <c r="G8" s="48">
        <f t="shared" si="2"/>
        <v>52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42" t="s">
        <v>394</v>
      </c>
      <c r="B9" s="178">
        <f t="shared" si="0"/>
        <v>367.81</v>
      </c>
      <c r="C9" s="178">
        <f t="shared" si="1"/>
        <v>315.81</v>
      </c>
      <c r="D9" s="167">
        <v>220.08</v>
      </c>
      <c r="E9" s="167">
        <v>92.82</v>
      </c>
      <c r="F9" s="167">
        <v>2.91</v>
      </c>
      <c r="G9" s="167">
        <v>52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42" t="s">
        <v>240</v>
      </c>
      <c r="B10" s="178">
        <f t="shared" si="0"/>
        <v>315.81</v>
      </c>
      <c r="C10" s="178">
        <f t="shared" si="1"/>
        <v>315.81</v>
      </c>
      <c r="D10" s="167">
        <v>220.08</v>
      </c>
      <c r="E10" s="167">
        <v>92.82</v>
      </c>
      <c r="F10" s="167">
        <v>2.91</v>
      </c>
      <c r="G10" s="16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42" t="s">
        <v>241</v>
      </c>
      <c r="B11" s="178">
        <f t="shared" si="0"/>
        <v>52</v>
      </c>
      <c r="C11" s="178">
        <f t="shared" si="1"/>
        <v>0</v>
      </c>
      <c r="D11" s="48"/>
      <c r="E11" s="48"/>
      <c r="F11" s="47"/>
      <c r="G11" s="167">
        <v>52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42" t="s">
        <v>242</v>
      </c>
      <c r="B12" s="178">
        <f t="shared" si="0"/>
        <v>24.27</v>
      </c>
      <c r="C12" s="178">
        <f t="shared" si="1"/>
        <v>24.27</v>
      </c>
      <c r="D12" s="63">
        <v>24.27</v>
      </c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42" t="s">
        <v>243</v>
      </c>
      <c r="B13" s="178">
        <f t="shared" si="0"/>
        <v>24.27</v>
      </c>
      <c r="C13" s="178">
        <f t="shared" si="1"/>
        <v>24.27</v>
      </c>
      <c r="D13" s="63">
        <v>24.27</v>
      </c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242" t="s">
        <v>244</v>
      </c>
      <c r="B14" s="178">
        <f t="shared" si="0"/>
        <v>24.27</v>
      </c>
      <c r="C14" s="178">
        <f t="shared" si="1"/>
        <v>24.27</v>
      </c>
      <c r="D14" s="63">
        <v>24.27</v>
      </c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78">
        <f t="shared" si="0"/>
        <v>0</v>
      </c>
      <c r="C15" s="178">
        <f t="shared" si="1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78">
        <f t="shared" si="0"/>
        <v>0</v>
      </c>
      <c r="C16" s="178">
        <f t="shared" si="1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78">
        <f t="shared" si="0"/>
        <v>0</v>
      </c>
      <c r="C17" s="178">
        <f t="shared" si="1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78">
        <f t="shared" si="0"/>
        <v>0</v>
      </c>
      <c r="C18" s="178">
        <f t="shared" si="1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78">
        <f t="shared" si="0"/>
        <v>0</v>
      </c>
      <c r="C19" s="178">
        <f t="shared" si="1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46"/>
      <c r="B20" s="178">
        <f t="shared" si="0"/>
        <v>0</v>
      </c>
      <c r="C20" s="178">
        <f t="shared" si="1"/>
        <v>0</v>
      </c>
      <c r="D20" s="48"/>
      <c r="E20" s="48"/>
      <c r="F20" s="47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M45" sqref="M45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08" t="s">
        <v>376</v>
      </c>
      <c r="B2" s="308"/>
      <c r="C2" s="308"/>
      <c r="D2" s="308"/>
      <c r="E2" s="30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09" t="s">
        <v>68</v>
      </c>
      <c r="B4" s="305" t="s">
        <v>59</v>
      </c>
      <c r="C4" s="306"/>
      <c r="D4" s="306"/>
      <c r="E4" s="30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09"/>
      <c r="B5" s="310" t="s">
        <v>100</v>
      </c>
      <c r="C5" s="310" t="s">
        <v>82</v>
      </c>
      <c r="D5" s="312" t="s">
        <v>101</v>
      </c>
      <c r="E5" s="303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09"/>
      <c r="B6" s="311"/>
      <c r="C6" s="311"/>
      <c r="D6" s="313"/>
      <c r="E6" s="30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53" t="s">
        <v>228</v>
      </c>
      <c r="B7" s="154">
        <f>SUM(B8,B22,B50)</f>
        <v>340.08000000000004</v>
      </c>
      <c r="C7" s="154">
        <f t="shared" ref="C7:E7" si="0">SUM(C8,C22,C50)</f>
        <v>340.08000000000004</v>
      </c>
      <c r="D7" s="154">
        <f t="shared" si="0"/>
        <v>0</v>
      </c>
      <c r="E7" s="154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55" t="s">
        <v>26</v>
      </c>
      <c r="B8" s="156">
        <f>SUM(B9:B21)</f>
        <v>244.35</v>
      </c>
      <c r="C8" s="156">
        <f>SUM(C9:C21)</f>
        <v>244.35</v>
      </c>
      <c r="D8" s="156">
        <f t="shared" ref="D8:E8" si="1">SUM(D9:D21)</f>
        <v>0</v>
      </c>
      <c r="E8" s="156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7" t="s">
        <v>108</v>
      </c>
      <c r="B9" s="156">
        <f>SUM(C9:E9)</f>
        <v>111.04</v>
      </c>
      <c r="C9" s="200">
        <v>111.04</v>
      </c>
      <c r="D9" s="49"/>
      <c r="E9" s="49"/>
    </row>
    <row r="10" spans="1:248" customFormat="1" ht="15" customHeight="1">
      <c r="A10" s="147" t="s">
        <v>109</v>
      </c>
      <c r="B10" s="156">
        <f t="shared" ref="B10:B21" si="2">SUM(C10:E10)</f>
        <v>44.11</v>
      </c>
      <c r="C10" s="200">
        <v>44.11</v>
      </c>
      <c r="D10" s="49"/>
      <c r="E10" s="49"/>
    </row>
    <row r="11" spans="1:248" customFormat="1" ht="15" customHeight="1">
      <c r="A11" s="147" t="s">
        <v>110</v>
      </c>
      <c r="B11" s="156">
        <f t="shared" si="2"/>
        <v>5.78</v>
      </c>
      <c r="C11" s="200">
        <v>5.78</v>
      </c>
      <c r="D11" s="49"/>
      <c r="E11" s="49"/>
    </row>
    <row r="12" spans="1:248" customFormat="1" ht="15" customHeight="1">
      <c r="A12" s="147" t="s">
        <v>184</v>
      </c>
      <c r="B12" s="156">
        <f t="shared" si="2"/>
        <v>0</v>
      </c>
      <c r="C12" s="200"/>
      <c r="D12" s="49"/>
      <c r="E12" s="49"/>
    </row>
    <row r="13" spans="1:248" customFormat="1" ht="15" customHeight="1">
      <c r="A13" s="147" t="s">
        <v>202</v>
      </c>
      <c r="B13" s="156">
        <f t="shared" si="2"/>
        <v>21.83</v>
      </c>
      <c r="C13" s="200">
        <v>21.83</v>
      </c>
      <c r="D13" s="49"/>
      <c r="E13" s="49"/>
    </row>
    <row r="14" spans="1:248" customFormat="1" ht="15" customHeight="1">
      <c r="A14" s="147" t="s">
        <v>111</v>
      </c>
      <c r="B14" s="156">
        <f t="shared" si="2"/>
        <v>24.27</v>
      </c>
      <c r="C14" s="200">
        <v>24.27</v>
      </c>
      <c r="D14" s="49"/>
      <c r="E14" s="49"/>
    </row>
    <row r="15" spans="1:248" customFormat="1" ht="15" customHeight="1">
      <c r="A15" s="147" t="s">
        <v>181</v>
      </c>
      <c r="B15" s="156">
        <f t="shared" si="2"/>
        <v>0</v>
      </c>
      <c r="C15" s="200"/>
      <c r="D15" s="49"/>
      <c r="E15" s="49"/>
    </row>
    <row r="16" spans="1:248" customFormat="1" ht="15" customHeight="1">
      <c r="A16" s="147" t="s">
        <v>203</v>
      </c>
      <c r="B16" s="156">
        <f t="shared" si="2"/>
        <v>12.1</v>
      </c>
      <c r="C16" s="200">
        <v>12.1</v>
      </c>
      <c r="D16" s="49"/>
      <c r="E16" s="49"/>
    </row>
    <row r="17" spans="1:5" customFormat="1" ht="15" customHeight="1">
      <c r="A17" s="147" t="s">
        <v>182</v>
      </c>
      <c r="B17" s="156">
        <f t="shared" si="2"/>
        <v>0</v>
      </c>
      <c r="C17" s="200"/>
      <c r="D17" s="49"/>
      <c r="E17" s="49"/>
    </row>
    <row r="18" spans="1:5" customFormat="1" ht="15" customHeight="1">
      <c r="A18" s="147" t="s">
        <v>112</v>
      </c>
      <c r="B18" s="156">
        <f t="shared" si="2"/>
        <v>0.43</v>
      </c>
      <c r="C18" s="200">
        <v>0.43</v>
      </c>
      <c r="D18" s="49"/>
      <c r="E18" s="49"/>
    </row>
    <row r="19" spans="1:5" customFormat="1" ht="15" customHeight="1">
      <c r="A19" s="147" t="s">
        <v>183</v>
      </c>
      <c r="B19" s="156">
        <f t="shared" si="2"/>
        <v>19.79</v>
      </c>
      <c r="C19" s="200">
        <v>19.79</v>
      </c>
      <c r="D19" s="49"/>
      <c r="E19" s="49"/>
    </row>
    <row r="20" spans="1:5" customFormat="1" ht="15" customHeight="1">
      <c r="A20" s="147" t="s">
        <v>185</v>
      </c>
      <c r="B20" s="156">
        <f>SUM(C20:E20)</f>
        <v>0</v>
      </c>
      <c r="C20" s="200"/>
      <c r="D20" s="49"/>
      <c r="E20" s="49"/>
    </row>
    <row r="21" spans="1:5" customFormat="1" ht="15" customHeight="1">
      <c r="A21" s="147" t="s">
        <v>186</v>
      </c>
      <c r="B21" s="156">
        <f t="shared" si="2"/>
        <v>5</v>
      </c>
      <c r="C21" s="200">
        <v>5</v>
      </c>
      <c r="D21" s="49"/>
      <c r="E21" s="49"/>
    </row>
    <row r="22" spans="1:5" customFormat="1" ht="15" customHeight="1">
      <c r="A22" s="155" t="s">
        <v>187</v>
      </c>
      <c r="B22" s="156">
        <f>SUM(C22:E22)</f>
        <v>92.820000000000007</v>
      </c>
      <c r="C22" s="203">
        <f>SUM(C23:C49)</f>
        <v>92.820000000000007</v>
      </c>
      <c r="D22" s="156">
        <f>SUM(D23:D49)</f>
        <v>0</v>
      </c>
      <c r="E22" s="156">
        <f>SUM(E23:E49)</f>
        <v>0</v>
      </c>
    </row>
    <row r="23" spans="1:5" customFormat="1" ht="15" customHeight="1">
      <c r="A23" s="147" t="s">
        <v>113</v>
      </c>
      <c r="B23" s="156">
        <f>SUM(C23:E23)</f>
        <v>13.72</v>
      </c>
      <c r="C23" s="200">
        <v>13.72</v>
      </c>
      <c r="D23" s="49"/>
      <c r="E23" s="49"/>
    </row>
    <row r="24" spans="1:5" customFormat="1" ht="15" customHeight="1">
      <c r="A24" s="147" t="s">
        <v>114</v>
      </c>
      <c r="B24" s="156">
        <f>SUM(C24:E24)</f>
        <v>10.59</v>
      </c>
      <c r="C24" s="200">
        <v>10.59</v>
      </c>
      <c r="D24" s="49"/>
      <c r="E24" s="49"/>
    </row>
    <row r="25" spans="1:5" customFormat="1" ht="15" customHeight="1">
      <c r="A25" s="147" t="s">
        <v>188</v>
      </c>
      <c r="B25" s="156">
        <f t="shared" ref="B25:B62" si="3">SUM(C25:E25)</f>
        <v>0</v>
      </c>
      <c r="C25" s="200"/>
      <c r="D25" s="49"/>
      <c r="E25" s="49"/>
    </row>
    <row r="26" spans="1:5" customFormat="1" ht="15" customHeight="1">
      <c r="A26" s="147" t="s">
        <v>199</v>
      </c>
      <c r="B26" s="156">
        <f t="shared" si="3"/>
        <v>3</v>
      </c>
      <c r="C26" s="200">
        <v>3</v>
      </c>
      <c r="D26" s="49"/>
      <c r="E26" s="49"/>
    </row>
    <row r="27" spans="1:5" customFormat="1" ht="15" customHeight="1">
      <c r="A27" s="147" t="s">
        <v>200</v>
      </c>
      <c r="B27" s="156">
        <f t="shared" si="3"/>
        <v>0</v>
      </c>
      <c r="C27" s="200"/>
      <c r="D27" s="49"/>
      <c r="E27" s="49"/>
    </row>
    <row r="28" spans="1:5" customFormat="1" ht="15" customHeight="1">
      <c r="A28" s="147" t="s">
        <v>115</v>
      </c>
      <c r="B28" s="156">
        <f t="shared" si="3"/>
        <v>11.18</v>
      </c>
      <c r="C28" s="200">
        <v>11.18</v>
      </c>
      <c r="D28" s="49"/>
      <c r="E28" s="49"/>
    </row>
    <row r="29" spans="1:5" customFormat="1" ht="15" customHeight="1">
      <c r="A29" s="147" t="s">
        <v>189</v>
      </c>
      <c r="B29" s="156">
        <f t="shared" si="3"/>
        <v>0</v>
      </c>
      <c r="C29" s="200"/>
      <c r="D29" s="49"/>
      <c r="E29" s="49"/>
    </row>
    <row r="30" spans="1:5" customFormat="1" ht="15" customHeight="1">
      <c r="A30" s="147" t="s">
        <v>190</v>
      </c>
      <c r="B30" s="156">
        <f t="shared" si="3"/>
        <v>0</v>
      </c>
      <c r="C30" s="200"/>
      <c r="D30" s="49"/>
      <c r="E30" s="49"/>
    </row>
    <row r="31" spans="1:5" customFormat="1" ht="15" customHeight="1">
      <c r="A31" s="147" t="s">
        <v>116</v>
      </c>
      <c r="B31" s="156">
        <f t="shared" si="3"/>
        <v>12.24</v>
      </c>
      <c r="C31" s="200">
        <v>12.24</v>
      </c>
      <c r="D31" s="49"/>
      <c r="E31" s="49"/>
    </row>
    <row r="32" spans="1:5" customFormat="1" ht="15" customHeight="1">
      <c r="A32" s="147" t="s">
        <v>204</v>
      </c>
      <c r="B32" s="156">
        <f t="shared" si="3"/>
        <v>0</v>
      </c>
      <c r="C32" s="200"/>
      <c r="D32" s="49"/>
      <c r="E32" s="49"/>
    </row>
    <row r="33" spans="1:5" customFormat="1" ht="15" customHeight="1">
      <c r="A33" s="147" t="s">
        <v>205</v>
      </c>
      <c r="B33" s="156">
        <f t="shared" si="3"/>
        <v>6.2</v>
      </c>
      <c r="C33" s="200">
        <v>6.2</v>
      </c>
      <c r="D33" s="49"/>
      <c r="E33" s="49"/>
    </row>
    <row r="34" spans="1:5" customFormat="1" ht="15" customHeight="1">
      <c r="A34" s="147" t="s">
        <v>191</v>
      </c>
      <c r="B34" s="156">
        <f t="shared" si="3"/>
        <v>0</v>
      </c>
      <c r="C34" s="200"/>
      <c r="D34" s="49"/>
      <c r="E34" s="49"/>
    </row>
    <row r="35" spans="1:5" customFormat="1" ht="15" customHeight="1">
      <c r="A35" s="147" t="s">
        <v>104</v>
      </c>
      <c r="B35" s="156">
        <f t="shared" si="3"/>
        <v>0.26</v>
      </c>
      <c r="C35" s="200">
        <v>0.26</v>
      </c>
      <c r="D35" s="49"/>
      <c r="E35" s="49"/>
    </row>
    <row r="36" spans="1:5" customFormat="1" ht="15" customHeight="1">
      <c r="A36" s="147" t="s">
        <v>107</v>
      </c>
      <c r="B36" s="156">
        <f t="shared" si="3"/>
        <v>0.34</v>
      </c>
      <c r="C36" s="200">
        <v>0.34</v>
      </c>
      <c r="D36" s="49"/>
      <c r="E36" s="49"/>
    </row>
    <row r="37" spans="1:5" customFormat="1" ht="15" customHeight="1">
      <c r="A37" s="147" t="s">
        <v>193</v>
      </c>
      <c r="B37" s="156">
        <f t="shared" si="3"/>
        <v>0</v>
      </c>
      <c r="C37" s="200"/>
      <c r="D37" s="49"/>
      <c r="E37" s="49"/>
    </row>
    <row r="38" spans="1:5" customFormat="1" ht="15" customHeight="1">
      <c r="A38" s="147" t="s">
        <v>206</v>
      </c>
      <c r="B38" s="156">
        <f t="shared" si="3"/>
        <v>0.08</v>
      </c>
      <c r="C38" s="200">
        <v>0.08</v>
      </c>
      <c r="D38" s="49"/>
      <c r="E38" s="49"/>
    </row>
    <row r="39" spans="1:5" customFormat="1" ht="15" customHeight="1">
      <c r="A39" s="147" t="s">
        <v>194</v>
      </c>
      <c r="B39" s="156">
        <f t="shared" si="3"/>
        <v>0</v>
      </c>
      <c r="C39" s="200"/>
      <c r="D39" s="49"/>
      <c r="E39" s="49"/>
    </row>
    <row r="40" spans="1:5" customFormat="1" ht="15" customHeight="1">
      <c r="A40" s="147" t="s">
        <v>195</v>
      </c>
      <c r="B40" s="156">
        <f t="shared" si="3"/>
        <v>0</v>
      </c>
      <c r="C40" s="200"/>
      <c r="D40" s="49"/>
      <c r="E40" s="49"/>
    </row>
    <row r="41" spans="1:5" customFormat="1" ht="15" customHeight="1">
      <c r="A41" s="147" t="s">
        <v>196</v>
      </c>
      <c r="B41" s="156">
        <f t="shared" si="3"/>
        <v>0</v>
      </c>
      <c r="C41" s="200"/>
      <c r="D41" s="49"/>
      <c r="E41" s="49"/>
    </row>
    <row r="42" spans="1:5" customFormat="1" ht="15" customHeight="1">
      <c r="A42" s="147" t="s">
        <v>197</v>
      </c>
      <c r="B42" s="156">
        <f t="shared" si="3"/>
        <v>0</v>
      </c>
      <c r="C42" s="200"/>
      <c r="D42" s="49"/>
      <c r="E42" s="49"/>
    </row>
    <row r="43" spans="1:5" customFormat="1" ht="15" customHeight="1">
      <c r="A43" s="147" t="s">
        <v>198</v>
      </c>
      <c r="B43" s="156">
        <f t="shared" si="3"/>
        <v>0</v>
      </c>
      <c r="C43" s="200"/>
      <c r="D43" s="49"/>
      <c r="E43" s="49"/>
    </row>
    <row r="44" spans="1:5" customFormat="1" ht="15" customHeight="1">
      <c r="A44" s="147" t="s">
        <v>192</v>
      </c>
      <c r="B44" s="156">
        <f t="shared" si="3"/>
        <v>5.67</v>
      </c>
      <c r="C44" s="200">
        <v>5.67</v>
      </c>
      <c r="D44" s="49"/>
      <c r="E44" s="49"/>
    </row>
    <row r="45" spans="1:5" customFormat="1" ht="15" customHeight="1">
      <c r="A45" s="147" t="s">
        <v>193</v>
      </c>
      <c r="B45" s="156">
        <f t="shared" si="3"/>
        <v>0</v>
      </c>
      <c r="C45" s="200"/>
      <c r="D45" s="49"/>
      <c r="E45" s="49"/>
    </row>
    <row r="46" spans="1:5" customFormat="1" ht="15" customHeight="1">
      <c r="A46" s="147" t="s">
        <v>105</v>
      </c>
      <c r="B46" s="156">
        <f t="shared" si="3"/>
        <v>16.399999999999999</v>
      </c>
      <c r="C46" s="200">
        <v>16.399999999999999</v>
      </c>
      <c r="D46" s="49"/>
      <c r="E46" s="49"/>
    </row>
    <row r="47" spans="1:5" customFormat="1" ht="15" customHeight="1">
      <c r="A47" s="147" t="s">
        <v>117</v>
      </c>
      <c r="B47" s="156">
        <f t="shared" si="3"/>
        <v>12.94</v>
      </c>
      <c r="C47" s="200">
        <v>12.94</v>
      </c>
      <c r="D47" s="49"/>
      <c r="E47" s="49"/>
    </row>
    <row r="48" spans="1:5" customFormat="1" ht="15" customHeight="1">
      <c r="A48" s="147" t="s">
        <v>201</v>
      </c>
      <c r="B48" s="156">
        <f t="shared" si="3"/>
        <v>0</v>
      </c>
      <c r="C48" s="200"/>
      <c r="D48" s="49"/>
      <c r="E48" s="49"/>
    </row>
    <row r="49" spans="1:5" customFormat="1" ht="15" customHeight="1">
      <c r="A49" s="147" t="s">
        <v>106</v>
      </c>
      <c r="B49" s="156">
        <f t="shared" si="3"/>
        <v>0.2</v>
      </c>
      <c r="C49" s="200">
        <v>0.2</v>
      </c>
      <c r="D49" s="49"/>
      <c r="E49" s="49"/>
    </row>
    <row r="50" spans="1:5" customFormat="1" ht="15" customHeight="1">
      <c r="A50" s="155" t="s">
        <v>88</v>
      </c>
      <c r="B50" s="156">
        <f>SUM(C50:E50)</f>
        <v>2.91</v>
      </c>
      <c r="C50" s="203">
        <f>SUM(C51:C67)</f>
        <v>2.91</v>
      </c>
      <c r="D50" s="156">
        <f t="shared" ref="D50:E50" si="4">SUM(D51:D62)</f>
        <v>0</v>
      </c>
      <c r="E50" s="156">
        <f t="shared" si="4"/>
        <v>0</v>
      </c>
    </row>
    <row r="51" spans="1:5" customFormat="1" ht="15" customHeight="1">
      <c r="A51" s="148" t="s">
        <v>208</v>
      </c>
      <c r="B51" s="156">
        <f t="shared" si="3"/>
        <v>0</v>
      </c>
      <c r="C51" s="200"/>
      <c r="D51" s="49"/>
      <c r="E51" s="49"/>
    </row>
    <row r="52" spans="1:5" customFormat="1" ht="15" customHeight="1">
      <c r="A52" s="148" t="s">
        <v>118</v>
      </c>
      <c r="B52" s="156">
        <f t="shared" si="3"/>
        <v>1.4</v>
      </c>
      <c r="C52" s="200">
        <v>1.4</v>
      </c>
      <c r="D52" s="49"/>
      <c r="E52" s="49"/>
    </row>
    <row r="53" spans="1:5" customFormat="1" ht="15" customHeight="1">
      <c r="A53" s="148" t="s">
        <v>180</v>
      </c>
      <c r="B53" s="156">
        <f t="shared" si="3"/>
        <v>0</v>
      </c>
      <c r="C53" s="200"/>
      <c r="D53" s="49"/>
      <c r="E53" s="49"/>
    </row>
    <row r="54" spans="1:5" customFormat="1" ht="15" customHeight="1">
      <c r="A54" s="148" t="s">
        <v>119</v>
      </c>
      <c r="B54" s="156">
        <f t="shared" si="3"/>
        <v>0</v>
      </c>
      <c r="C54" s="200"/>
      <c r="D54" s="49"/>
      <c r="E54" s="49"/>
    </row>
    <row r="55" spans="1:5" customFormat="1" ht="15" customHeight="1">
      <c r="A55" s="148" t="s">
        <v>120</v>
      </c>
      <c r="B55" s="156">
        <f t="shared" si="3"/>
        <v>1.05</v>
      </c>
      <c r="C55" s="200">
        <v>1.05</v>
      </c>
      <c r="D55" s="49"/>
      <c r="E55" s="49"/>
    </row>
    <row r="56" spans="1:5" customFormat="1" ht="15" customHeight="1">
      <c r="A56" s="148" t="s">
        <v>207</v>
      </c>
      <c r="B56" s="156">
        <f t="shared" si="3"/>
        <v>0</v>
      </c>
      <c r="C56" s="200"/>
      <c r="D56" s="49"/>
      <c r="E56" s="49"/>
    </row>
    <row r="57" spans="1:5" customFormat="1" ht="15" customHeight="1">
      <c r="A57" s="148" t="s">
        <v>209</v>
      </c>
      <c r="B57" s="156">
        <f t="shared" si="3"/>
        <v>0</v>
      </c>
      <c r="C57" s="200"/>
      <c r="D57" s="49"/>
      <c r="E57" s="49"/>
    </row>
    <row r="58" spans="1:5" customFormat="1" ht="15" customHeight="1">
      <c r="A58" s="148" t="s">
        <v>210</v>
      </c>
      <c r="B58" s="156">
        <f t="shared" si="3"/>
        <v>0</v>
      </c>
      <c r="C58" s="200"/>
      <c r="D58" s="49"/>
      <c r="E58" s="49"/>
    </row>
    <row r="59" spans="1:5" customFormat="1" ht="15" customHeight="1">
      <c r="A59" s="148" t="s">
        <v>121</v>
      </c>
      <c r="B59" s="156">
        <f t="shared" si="3"/>
        <v>0.03</v>
      </c>
      <c r="C59" s="200">
        <v>0.03</v>
      </c>
      <c r="D59" s="49"/>
      <c r="E59" s="49"/>
    </row>
    <row r="60" spans="1:5" customFormat="1" ht="15" customHeight="1">
      <c r="A60" s="148" t="s">
        <v>211</v>
      </c>
      <c r="B60" s="156">
        <f t="shared" si="3"/>
        <v>0</v>
      </c>
      <c r="C60" s="200"/>
      <c r="D60" s="49"/>
      <c r="E60" s="49"/>
    </row>
    <row r="61" spans="1:5" customFormat="1" ht="15" customHeight="1">
      <c r="A61" s="148" t="s">
        <v>213</v>
      </c>
      <c r="B61" s="156">
        <f t="shared" si="3"/>
        <v>0</v>
      </c>
      <c r="C61" s="200"/>
      <c r="D61" s="49"/>
      <c r="E61" s="49"/>
    </row>
    <row r="62" spans="1:5" customFormat="1" ht="15" customHeight="1">
      <c r="A62" s="148" t="s">
        <v>212</v>
      </c>
      <c r="B62" s="156">
        <f t="shared" si="3"/>
        <v>0.43</v>
      </c>
      <c r="C62" s="200">
        <v>0.43</v>
      </c>
      <c r="D62" s="49"/>
      <c r="E62" s="49"/>
    </row>
    <row r="63" spans="1:5" customFormat="1" ht="12.75" customHeight="1">
      <c r="C63" s="200"/>
    </row>
    <row r="64" spans="1:5" customFormat="1" ht="12.75" customHeight="1">
      <c r="C64" s="200"/>
    </row>
    <row r="65" spans="3:3" customFormat="1" ht="12.75" customHeight="1">
      <c r="C65" s="200"/>
    </row>
    <row r="66" spans="3:3" customFormat="1" ht="12.75" customHeight="1">
      <c r="C66" s="200"/>
    </row>
    <row r="67" spans="3:3" customFormat="1" ht="12.75" customHeight="1">
      <c r="C67" s="200"/>
    </row>
    <row r="68" spans="3:3" customFormat="1" ht="12.75" customHeight="1"/>
    <row r="69" spans="3:3" customFormat="1" ht="12.75" customHeight="1"/>
    <row r="70" spans="3:3" customFormat="1" ht="12.75" customHeight="1"/>
    <row r="71" spans="3:3" customFormat="1" ht="12.75" customHeight="1"/>
    <row r="72" spans="3:3" customFormat="1" ht="12.75" customHeight="1"/>
    <row r="73" spans="3:3" customFormat="1" ht="12.75" customHeight="1"/>
    <row r="74" spans="3:3" customFormat="1" ht="12.75" customHeight="1"/>
    <row r="75" spans="3:3" customFormat="1" ht="12.75" customHeight="1"/>
    <row r="76" spans="3:3" customFormat="1" ht="12.75" customHeight="1"/>
    <row r="77" spans="3:3" customFormat="1" ht="12.75" customHeight="1"/>
    <row r="78" spans="3:3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14" t="s">
        <v>377</v>
      </c>
      <c r="B2" s="314"/>
      <c r="C2" s="314"/>
      <c r="D2" s="314"/>
      <c r="E2" s="314"/>
      <c r="F2" s="314"/>
      <c r="G2" s="314"/>
      <c r="H2" s="314"/>
      <c r="I2" s="314"/>
      <c r="J2" s="31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14" t="s">
        <v>378</v>
      </c>
      <c r="B2" s="314"/>
      <c r="C2" s="314"/>
      <c r="D2" s="314"/>
      <c r="E2" s="314"/>
      <c r="F2" s="314"/>
      <c r="G2" s="314"/>
      <c r="H2" s="314"/>
      <c r="I2" s="314"/>
      <c r="J2" s="31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88" t="s">
        <v>379</v>
      </c>
      <c r="B2" s="288"/>
      <c r="C2" s="288"/>
      <c r="D2" s="288"/>
      <c r="E2" s="288"/>
      <c r="F2" s="288"/>
      <c r="G2" s="288"/>
      <c r="H2" s="288"/>
      <c r="I2" s="288"/>
      <c r="J2" s="288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H42" sqref="H4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88" t="s">
        <v>380</v>
      </c>
      <c r="B2" s="288"/>
      <c r="C2" s="288"/>
      <c r="D2" s="288"/>
      <c r="E2" s="288"/>
      <c r="F2" s="288"/>
      <c r="G2" s="288"/>
      <c r="H2" s="288"/>
      <c r="I2" s="288"/>
      <c r="J2" s="288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tabSelected="1" workbookViewId="0">
      <selection activeCell="B49" sqref="B49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15" t="s">
        <v>381</v>
      </c>
      <c r="B2" s="315"/>
      <c r="C2" s="315"/>
    </row>
    <row r="3" spans="1:5" ht="14.25" customHeight="1">
      <c r="A3" s="23"/>
      <c r="C3" s="24" t="s">
        <v>72</v>
      </c>
    </row>
    <row r="4" spans="1:5" s="39" customFormat="1" ht="30" customHeight="1">
      <c r="A4" s="209" t="s">
        <v>73</v>
      </c>
      <c r="B4" s="210" t="s">
        <v>387</v>
      </c>
      <c r="C4" s="210" t="s">
        <v>388</v>
      </c>
      <c r="D4" s="96"/>
      <c r="E4" s="96"/>
    </row>
    <row r="5" spans="1:5" s="65" customFormat="1" ht="33" customHeight="1">
      <c r="A5" s="211" t="s">
        <v>74</v>
      </c>
      <c r="B5" s="212">
        <f>SUM(B6:B8)</f>
        <v>16.579999999999998</v>
      </c>
      <c r="C5" s="212">
        <f>SUM(C6:C8)</f>
        <v>16.479999999999997</v>
      </c>
      <c r="D5" s="98"/>
      <c r="E5" s="99"/>
    </row>
    <row r="6" spans="1:5" s="66" customFormat="1" ht="33" customHeight="1">
      <c r="A6" s="213" t="s">
        <v>230</v>
      </c>
      <c r="B6" s="97"/>
      <c r="C6" s="97"/>
      <c r="D6" s="100"/>
      <c r="E6" s="99"/>
    </row>
    <row r="7" spans="1:5" s="66" customFormat="1" ht="33" customHeight="1">
      <c r="A7" s="214" t="s">
        <v>231</v>
      </c>
      <c r="B7" s="97">
        <v>0.18</v>
      </c>
      <c r="C7" s="97">
        <v>0.08</v>
      </c>
      <c r="D7" s="100"/>
      <c r="E7" s="99"/>
    </row>
    <row r="8" spans="1:5" s="66" customFormat="1" ht="33" customHeight="1">
      <c r="A8" s="214" t="s">
        <v>232</v>
      </c>
      <c r="B8" s="212">
        <f>SUM(B9:B45)</f>
        <v>16.399999999999999</v>
      </c>
      <c r="C8" s="212">
        <f>SUM(C9:C45)</f>
        <v>16.399999999999999</v>
      </c>
      <c r="D8" s="100"/>
      <c r="E8" s="99"/>
    </row>
    <row r="9" spans="1:5" s="66" customFormat="1" ht="33" customHeight="1">
      <c r="A9" s="214" t="s">
        <v>233</v>
      </c>
      <c r="B9" s="157"/>
      <c r="C9" s="157"/>
      <c r="D9" s="100"/>
      <c r="E9" s="99"/>
    </row>
    <row r="10" spans="1:5" ht="14.25" hidden="1" customHeight="1">
      <c r="A10" s="214" t="s">
        <v>229</v>
      </c>
      <c r="B10" s="157"/>
      <c r="C10" s="157"/>
    </row>
    <row r="11" spans="1:5" ht="14.25" hidden="1" customHeight="1">
      <c r="A11" s="215"/>
    </row>
    <row r="12" spans="1:5" ht="14.25" hidden="1" customHeight="1">
      <c r="A12" s="215"/>
    </row>
    <row r="13" spans="1:5" ht="97.5" hidden="1" customHeight="1">
      <c r="A13" s="215"/>
    </row>
    <row r="14" spans="1:5" ht="14.25" hidden="1" customHeight="1">
      <c r="A14" s="215"/>
    </row>
    <row r="15" spans="1:5" ht="14.25" hidden="1" customHeight="1">
      <c r="A15" s="215"/>
    </row>
    <row r="16" spans="1:5" ht="14.25" hidden="1" customHeight="1">
      <c r="A16" s="216"/>
      <c r="B16"/>
      <c r="C16"/>
      <c r="D16"/>
      <c r="E16"/>
    </row>
    <row r="17" spans="1:5" ht="14.25" hidden="1" customHeight="1">
      <c r="A17" s="216"/>
      <c r="B17"/>
      <c r="C17"/>
      <c r="D17"/>
      <c r="E17"/>
    </row>
    <row r="18" spans="1:5" ht="14.25" hidden="1" customHeight="1">
      <c r="A18" s="216"/>
      <c r="B18"/>
      <c r="C18"/>
      <c r="D18"/>
      <c r="E18"/>
    </row>
    <row r="19" spans="1:5" ht="14.25" hidden="1" customHeight="1">
      <c r="A19" s="216"/>
      <c r="B19"/>
      <c r="C19"/>
      <c r="D19"/>
      <c r="E19"/>
    </row>
    <row r="20" spans="1:5" ht="14.25" hidden="1" customHeight="1">
      <c r="A20" s="216"/>
      <c r="B20"/>
      <c r="C20"/>
      <c r="D20"/>
      <c r="E20"/>
    </row>
    <row r="21" spans="1:5" ht="9" hidden="1" customHeight="1">
      <c r="A21" s="216"/>
      <c r="B21"/>
      <c r="C21"/>
      <c r="D21"/>
      <c r="E21"/>
    </row>
    <row r="22" spans="1:5" ht="14.25" hidden="1" customHeight="1">
      <c r="A22" s="216"/>
      <c r="B22"/>
      <c r="C22"/>
      <c r="D22"/>
      <c r="E22"/>
    </row>
    <row r="23" spans="1:5" ht="14.25" hidden="1" customHeight="1">
      <c r="A23" s="216"/>
      <c r="B23"/>
      <c r="C23"/>
      <c r="D23"/>
      <c r="E23"/>
    </row>
    <row r="24" spans="1:5" ht="14.25" hidden="1" customHeight="1">
      <c r="A24" s="216"/>
      <c r="B24"/>
      <c r="C24"/>
      <c r="D24"/>
      <c r="E24"/>
    </row>
    <row r="25" spans="1:5" ht="14.25" hidden="1" customHeight="1">
      <c r="A25" s="216"/>
      <c r="B25"/>
      <c r="C25"/>
      <c r="D25"/>
      <c r="E25"/>
    </row>
    <row r="26" spans="1:5" ht="14.25" hidden="1" customHeight="1">
      <c r="A26" s="216"/>
      <c r="B26"/>
      <c r="C26"/>
      <c r="D26"/>
      <c r="E26"/>
    </row>
    <row r="27" spans="1:5" ht="14.25" hidden="1" customHeight="1">
      <c r="A27" s="216"/>
      <c r="B27"/>
      <c r="C27"/>
      <c r="D27"/>
      <c r="E27"/>
    </row>
    <row r="28" spans="1:5" ht="14.25" hidden="1" customHeight="1">
      <c r="A28" s="216"/>
      <c r="B28"/>
      <c r="C28"/>
      <c r="D28"/>
      <c r="E28"/>
    </row>
    <row r="29" spans="1:5" ht="14.25" hidden="1" customHeight="1">
      <c r="A29" s="216"/>
      <c r="B29"/>
      <c r="C29"/>
      <c r="D29"/>
      <c r="E29"/>
    </row>
    <row r="30" spans="1:5" ht="14.25" hidden="1" customHeight="1">
      <c r="A30" s="216"/>
      <c r="B30"/>
      <c r="C30"/>
      <c r="D30"/>
      <c r="E30"/>
    </row>
    <row r="31" spans="1:5" ht="14.25" hidden="1" customHeight="1">
      <c r="A31" s="216"/>
      <c r="B31"/>
      <c r="C31"/>
      <c r="D31"/>
      <c r="E31"/>
    </row>
    <row r="32" spans="1:5" ht="14.25" hidden="1" customHeight="1">
      <c r="A32" s="216"/>
      <c r="B32"/>
      <c r="C32"/>
      <c r="D32"/>
      <c r="E32"/>
    </row>
    <row r="33" spans="1:5" ht="14.25" hidden="1" customHeight="1">
      <c r="A33" s="216"/>
      <c r="B33"/>
      <c r="C33"/>
      <c r="D33"/>
      <c r="E33"/>
    </row>
    <row r="34" spans="1:5" ht="14.25" hidden="1" customHeight="1">
      <c r="A34" s="216"/>
      <c r="B34"/>
      <c r="C34"/>
      <c r="D34"/>
      <c r="E34"/>
    </row>
    <row r="35" spans="1:5" ht="14.25" hidden="1" customHeight="1">
      <c r="A35" s="216"/>
      <c r="B35"/>
      <c r="C35"/>
      <c r="D35"/>
      <c r="E35"/>
    </row>
    <row r="36" spans="1:5" ht="14.25" hidden="1" customHeight="1">
      <c r="A36" s="216"/>
      <c r="B36"/>
      <c r="C36"/>
      <c r="D36"/>
      <c r="E36"/>
    </row>
    <row r="37" spans="1:5" ht="14.25" hidden="1" customHeight="1">
      <c r="A37" s="216"/>
      <c r="B37"/>
      <c r="C37"/>
      <c r="D37"/>
      <c r="E37"/>
    </row>
    <row r="38" spans="1:5" ht="14.25" hidden="1" customHeight="1">
      <c r="A38" s="216"/>
      <c r="B38"/>
      <c r="C38"/>
      <c r="D38"/>
      <c r="E38"/>
    </row>
    <row r="39" spans="1:5" ht="14.25" hidden="1" customHeight="1">
      <c r="A39" s="216"/>
      <c r="B39"/>
      <c r="C39"/>
      <c r="D39"/>
      <c r="E39"/>
    </row>
    <row r="40" spans="1:5" ht="14.25" hidden="1" customHeight="1">
      <c r="A40" s="216"/>
      <c r="B40"/>
      <c r="C40"/>
      <c r="D40"/>
      <c r="E40"/>
    </row>
    <row r="41" spans="1:5" ht="14.25" hidden="1" customHeight="1">
      <c r="A41" s="216"/>
      <c r="B41"/>
      <c r="C41"/>
      <c r="D41"/>
      <c r="E41"/>
    </row>
    <row r="42" spans="1:5" ht="14.25" hidden="1" customHeight="1">
      <c r="A42" s="216"/>
      <c r="B42"/>
      <c r="C42"/>
      <c r="D42"/>
      <c r="E42"/>
    </row>
    <row r="43" spans="1:5" ht="14.25" hidden="1" customHeight="1">
      <c r="A43" s="216"/>
      <c r="B43"/>
      <c r="C43"/>
      <c r="D43"/>
      <c r="E43"/>
    </row>
    <row r="44" spans="1:5" ht="14.25" hidden="1" customHeight="1">
      <c r="A44" s="216"/>
      <c r="B44"/>
      <c r="C44"/>
      <c r="D44"/>
      <c r="E44"/>
    </row>
    <row r="45" spans="1:5" ht="33" customHeight="1">
      <c r="A45" s="214" t="s">
        <v>229</v>
      </c>
      <c r="B45" s="157">
        <v>16.399999999999999</v>
      </c>
      <c r="C45" s="157">
        <v>16.399999999999999</v>
      </c>
    </row>
  </sheetData>
  <mergeCells count="1">
    <mergeCell ref="A2:C2"/>
  </mergeCells>
  <phoneticPr fontId="6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G39" sqref="G39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248</v>
      </c>
      <c r="B1" s="16"/>
    </row>
    <row r="2" spans="1:13" ht="22.5" customHeight="1">
      <c r="A2" s="316" t="s">
        <v>382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/>
      <c r="L3" s="76"/>
      <c r="M3" s="76" t="s">
        <v>46</v>
      </c>
    </row>
    <row r="4" spans="1:13" s="41" customFormat="1" ht="24" customHeight="1">
      <c r="A4" s="321" t="s">
        <v>75</v>
      </c>
      <c r="B4" s="317" t="s">
        <v>80</v>
      </c>
      <c r="C4" s="322" t="s">
        <v>76</v>
      </c>
      <c r="D4" s="325" t="s">
        <v>79</v>
      </c>
      <c r="E4" s="323" t="s">
        <v>14</v>
      </c>
      <c r="F4" s="323" t="s">
        <v>63</v>
      </c>
      <c r="G4" s="323"/>
      <c r="H4" s="323"/>
      <c r="I4" s="323"/>
      <c r="J4" s="323"/>
      <c r="K4" s="323" t="s">
        <v>49</v>
      </c>
      <c r="L4" s="324" t="s">
        <v>77</v>
      </c>
      <c r="M4" s="319" t="s">
        <v>78</v>
      </c>
    </row>
    <row r="5" spans="1:13" s="41" customFormat="1" ht="51.75" customHeight="1">
      <c r="A5" s="321"/>
      <c r="B5" s="318"/>
      <c r="C5" s="322"/>
      <c r="D5" s="326"/>
      <c r="E5" s="323"/>
      <c r="F5" s="94" t="s">
        <v>52</v>
      </c>
      <c r="G5" s="94" t="s">
        <v>53</v>
      </c>
      <c r="H5" s="94" t="s">
        <v>54</v>
      </c>
      <c r="I5" s="94" t="s">
        <v>55</v>
      </c>
      <c r="J5" s="94" t="s">
        <v>56</v>
      </c>
      <c r="K5" s="323"/>
      <c r="L5" s="323"/>
      <c r="M5" s="320"/>
    </row>
    <row r="6" spans="1:13" s="26" customFormat="1" ht="24" customHeight="1">
      <c r="A6" s="68" t="s">
        <v>14</v>
      </c>
      <c r="B6" s="68"/>
      <c r="C6" s="68"/>
      <c r="D6" s="69"/>
      <c r="E6" s="158">
        <f>SUM(F6,K6:L6)</f>
        <v>0</v>
      </c>
      <c r="F6" s="159">
        <f>SUM(G6:J6)</f>
        <v>0</v>
      </c>
      <c r="G6" s="71"/>
      <c r="H6" s="70">
        <v>0</v>
      </c>
      <c r="I6" s="70">
        <v>0</v>
      </c>
      <c r="J6" s="72">
        <v>0</v>
      </c>
      <c r="K6" s="67">
        <v>0</v>
      </c>
      <c r="L6" s="67">
        <v>0</v>
      </c>
      <c r="M6" s="73"/>
    </row>
    <row r="7" spans="1:13" ht="24" customHeight="1">
      <c r="A7" s="68"/>
      <c r="B7" s="68"/>
      <c r="C7" s="68"/>
      <c r="D7" s="69"/>
      <c r="E7" s="158">
        <f t="shared" ref="E7:E9" si="0">SUM(F7,K7:L7)</f>
        <v>0</v>
      </c>
      <c r="F7" s="159">
        <f t="shared" ref="F7:F9" si="1">SUM(G7:J7)</f>
        <v>0</v>
      </c>
      <c r="G7" s="71"/>
      <c r="H7" s="70"/>
      <c r="I7" s="70"/>
      <c r="J7" s="72"/>
      <c r="K7" s="67"/>
      <c r="L7" s="67"/>
      <c r="M7" s="73"/>
    </row>
    <row r="8" spans="1:13" ht="24" customHeight="1">
      <c r="A8" s="68"/>
      <c r="B8" s="68"/>
      <c r="C8" s="68"/>
      <c r="D8" s="69"/>
      <c r="E8" s="158">
        <f t="shared" si="0"/>
        <v>0</v>
      </c>
      <c r="F8" s="159">
        <f t="shared" si="1"/>
        <v>0</v>
      </c>
      <c r="G8" s="71"/>
      <c r="H8" s="70"/>
      <c r="I8" s="70"/>
      <c r="J8" s="72"/>
      <c r="K8" s="67"/>
      <c r="L8" s="67"/>
      <c r="M8" s="73"/>
    </row>
    <row r="9" spans="1:13" ht="24" customHeight="1">
      <c r="A9" s="68"/>
      <c r="B9" s="68"/>
      <c r="C9" s="68"/>
      <c r="D9" s="69"/>
      <c r="E9" s="158">
        <f t="shared" si="0"/>
        <v>0</v>
      </c>
      <c r="F9" s="159">
        <f t="shared" si="1"/>
        <v>0</v>
      </c>
      <c r="G9" s="71"/>
      <c r="H9" s="70"/>
      <c r="I9" s="70"/>
      <c r="J9" s="72"/>
      <c r="K9" s="67"/>
      <c r="L9" s="67"/>
      <c r="M9" s="73"/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249</v>
      </c>
    </row>
    <row r="2" spans="1:13" s="42" customFormat="1" ht="24.75" customHeight="1">
      <c r="A2" s="327" t="s">
        <v>383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6" t="s">
        <v>46</v>
      </c>
    </row>
    <row r="4" spans="1:13" s="41" customFormat="1" ht="32.25" customHeight="1">
      <c r="A4" s="331" t="s">
        <v>95</v>
      </c>
      <c r="B4" s="333" t="s">
        <v>58</v>
      </c>
      <c r="C4" s="333" t="s">
        <v>96</v>
      </c>
      <c r="D4" s="333" t="s">
        <v>97</v>
      </c>
      <c r="E4" s="302" t="s">
        <v>14</v>
      </c>
      <c r="F4" s="299" t="s">
        <v>63</v>
      </c>
      <c r="G4" s="300"/>
      <c r="H4" s="300"/>
      <c r="I4" s="300"/>
      <c r="J4" s="335"/>
      <c r="K4" s="295" t="s">
        <v>49</v>
      </c>
      <c r="L4" s="328" t="s">
        <v>98</v>
      </c>
      <c r="M4" s="328" t="s">
        <v>94</v>
      </c>
    </row>
    <row r="5" spans="1:13" s="41" customFormat="1" ht="50.25" customHeight="1">
      <c r="A5" s="332"/>
      <c r="B5" s="334"/>
      <c r="C5" s="334"/>
      <c r="D5" s="334"/>
      <c r="E5" s="302"/>
      <c r="F5" s="77" t="s">
        <v>52</v>
      </c>
      <c r="G5" s="77" t="s">
        <v>53</v>
      </c>
      <c r="H5" s="77" t="s">
        <v>54</v>
      </c>
      <c r="I5" s="77" t="s">
        <v>55</v>
      </c>
      <c r="J5" s="77" t="s">
        <v>56</v>
      </c>
      <c r="K5" s="329"/>
      <c r="L5" s="329"/>
      <c r="M5" s="330"/>
    </row>
    <row r="6" spans="1:13" s="43" customFormat="1" ht="23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9" t="s">
        <v>250</v>
      </c>
    </row>
    <row r="2" spans="1:12" s="44" customFormat="1" ht="25.5" customHeight="1">
      <c r="A2" s="336" t="s">
        <v>384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0" t="s">
        <v>17</v>
      </c>
    </row>
    <row r="4" spans="1:12" ht="27" customHeight="1">
      <c r="A4" s="338" t="s">
        <v>21</v>
      </c>
      <c r="B4" s="338" t="s">
        <v>19</v>
      </c>
      <c r="C4" s="338" t="s">
        <v>61</v>
      </c>
      <c r="D4" s="339" t="s">
        <v>70</v>
      </c>
      <c r="E4" s="338" t="s">
        <v>62</v>
      </c>
      <c r="F4" s="338" t="s">
        <v>15</v>
      </c>
      <c r="G4" s="337" t="s">
        <v>18</v>
      </c>
      <c r="H4" s="337" t="s">
        <v>23</v>
      </c>
      <c r="I4" s="337" t="s">
        <v>12</v>
      </c>
      <c r="J4" s="337" t="s">
        <v>25</v>
      </c>
      <c r="K4" s="337" t="s">
        <v>24</v>
      </c>
      <c r="L4" s="337" t="s">
        <v>16</v>
      </c>
    </row>
    <row r="5" spans="1:12" ht="27" customHeight="1">
      <c r="A5" s="338"/>
      <c r="B5" s="338"/>
      <c r="C5" s="338"/>
      <c r="D5" s="340"/>
      <c r="E5" s="338"/>
      <c r="F5" s="338"/>
      <c r="G5" s="337"/>
      <c r="H5" s="337"/>
      <c r="I5" s="337"/>
      <c r="J5" s="337"/>
      <c r="K5" s="337"/>
      <c r="L5" s="337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3" customFormat="1" ht="18.75" customHeight="1">
      <c r="A7" s="81"/>
      <c r="B7" s="81"/>
      <c r="C7" s="81"/>
      <c r="D7" s="81"/>
      <c r="E7" s="81"/>
      <c r="F7" s="82"/>
      <c r="G7" s="82"/>
      <c r="H7" s="82"/>
      <c r="I7" s="82"/>
      <c r="J7" s="82"/>
      <c r="K7" s="82"/>
      <c r="L7" s="82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workbookViewId="0">
      <selection activeCell="N37" sqref="N37"/>
    </sheetView>
  </sheetViews>
  <sheetFormatPr defaultColWidth="12" defaultRowHeight="14.25"/>
  <cols>
    <col min="1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4" t="s">
        <v>251</v>
      </c>
      <c r="B1" s="11"/>
      <c r="C1" s="11"/>
      <c r="D1" s="11"/>
      <c r="E1" s="11"/>
      <c r="F1" s="11"/>
      <c r="G1" s="11"/>
      <c r="H1" s="11"/>
    </row>
    <row r="2" spans="1:17" ht="25.5" customHeight="1">
      <c r="A2" s="341" t="s">
        <v>385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25" customHeight="1">
      <c r="Q3" s="85" t="s">
        <v>46</v>
      </c>
    </row>
    <row r="4" spans="1:17" s="13" customFormat="1" ht="25.5" customHeight="1">
      <c r="A4" s="345" t="s">
        <v>29</v>
      </c>
      <c r="B4" s="343" t="s">
        <v>30</v>
      </c>
      <c r="C4" s="343" t="s">
        <v>31</v>
      </c>
      <c r="D4" s="343" t="s">
        <v>32</v>
      </c>
      <c r="E4" s="343" t="s">
        <v>33</v>
      </c>
      <c r="F4" s="343" t="s">
        <v>34</v>
      </c>
      <c r="G4" s="343" t="s">
        <v>35</v>
      </c>
      <c r="H4" s="343" t="s">
        <v>36</v>
      </c>
      <c r="I4" s="343" t="s">
        <v>37</v>
      </c>
      <c r="J4" s="347" t="s">
        <v>39</v>
      </c>
      <c r="K4" s="349" t="s">
        <v>386</v>
      </c>
      <c r="L4" s="350"/>
      <c r="M4" s="350"/>
      <c r="N4" s="350"/>
      <c r="O4" s="350"/>
      <c r="P4" s="351"/>
      <c r="Q4" s="342" t="s">
        <v>38</v>
      </c>
    </row>
    <row r="5" spans="1:17" s="13" customFormat="1" ht="67.5" customHeight="1">
      <c r="A5" s="346"/>
      <c r="B5" s="344"/>
      <c r="C5" s="344"/>
      <c r="D5" s="344"/>
      <c r="E5" s="344"/>
      <c r="F5" s="344"/>
      <c r="G5" s="344"/>
      <c r="H5" s="344"/>
      <c r="I5" s="344"/>
      <c r="J5" s="348"/>
      <c r="K5" s="86" t="s">
        <v>40</v>
      </c>
      <c r="L5" s="87" t="s">
        <v>41</v>
      </c>
      <c r="M5" s="87" t="s">
        <v>42</v>
      </c>
      <c r="N5" s="87" t="s">
        <v>43</v>
      </c>
      <c r="O5" s="87" t="s">
        <v>44</v>
      </c>
      <c r="P5" s="87" t="s">
        <v>45</v>
      </c>
      <c r="Q5" s="342"/>
    </row>
    <row r="6" spans="1:17" s="93" customFormat="1" ht="21" customHeight="1">
      <c r="A6" s="88"/>
      <c r="B6" s="89"/>
      <c r="C6" s="90"/>
      <c r="D6" s="89"/>
      <c r="E6" s="89"/>
      <c r="F6" s="89"/>
      <c r="G6" s="89"/>
      <c r="H6" s="89"/>
      <c r="I6" s="91"/>
      <c r="J6" s="92"/>
      <c r="K6" s="92"/>
      <c r="L6" s="92"/>
      <c r="M6" s="92"/>
      <c r="N6" s="92"/>
      <c r="O6" s="92"/>
      <c r="P6" s="92"/>
      <c r="Q6" s="88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2020-01-20T03:12:33Z</cp:lastPrinted>
  <dcterms:created xsi:type="dcterms:W3CDTF">2015-10-15T04:08:44Z</dcterms:created>
  <dcterms:modified xsi:type="dcterms:W3CDTF">2022-01-09T11:40:13Z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