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'16项目支出明细表'!$A$1:$M$27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<sst xmlns="http://schemas.openxmlformats.org/spreadsheetml/2006/main" count="696" uniqueCount="416">
  <si>
    <t>2022年调兵山市民政局部门预算公开报表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</si>
  <si>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</si>
  <si>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</si>
  <si>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</si>
  <si>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</si>
  <si>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</si>
  <si>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</si>
  <si>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</si>
  <si>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</si>
  <si>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</si>
  <si>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</si>
  <si>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</si>
  <si>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</si>
  <si>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</si>
  <si>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</si>
  <si>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</si>
  <si>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</si>
  <si>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</si>
  <si>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</si>
  <si>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</si>
  <si>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</si>
  <si>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</si>
  <si>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调兵山市民政局</t>
  </si>
  <si>
    <t xml:space="preserve">  调兵山市民政局本级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</si>
  <si>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</si>
  <si>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</si>
  <si>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</si>
  <si>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</si>
  <si>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</si>
  <si>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</si>
  <si>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社会保障和就业支出  208</t>
  </si>
  <si>
    <t xml:space="preserve">  民政管理事务      20802</t>
  </si>
  <si>
    <t xml:space="preserve">    行政运行        2080201</t>
  </si>
  <si>
    <t xml:space="preserve">    基层政权建设和社区治理 2080208</t>
  </si>
  <si>
    <t xml:space="preserve">  行政事业单位养老支出  20805</t>
  </si>
  <si>
    <t xml:space="preserve">    机关事业单位基本养老保险缴费支出 2080505</t>
  </si>
  <si>
    <t xml:space="preserve">  社会福利   20810</t>
  </si>
  <si>
    <t xml:space="preserve">    儿童福利 2081001</t>
  </si>
  <si>
    <t xml:space="preserve">    老年福利 2081002</t>
  </si>
  <si>
    <t xml:space="preserve">  残疾人事业 20811</t>
  </si>
  <si>
    <t xml:space="preserve">    残疾人生活和护理补贴 2081107</t>
  </si>
  <si>
    <t xml:space="preserve">  最低生活保障 20819</t>
  </si>
  <si>
    <t xml:space="preserve">    城市最低生活保障金支出  2081901</t>
  </si>
  <si>
    <t xml:space="preserve">    农村最低生活保障金支出  2081902</t>
  </si>
  <si>
    <t xml:space="preserve">  特困人员救助供养  20821</t>
  </si>
  <si>
    <t xml:space="preserve">    农村特困人员救助供养支出  2082102</t>
  </si>
  <si>
    <t xml:space="preserve">  其他生活救助  20825</t>
  </si>
  <si>
    <t xml:space="preserve">    其他城市生活救助  2082501</t>
  </si>
  <si>
    <t>住房保障支出  221</t>
  </si>
  <si>
    <t xml:space="preserve">  住房改革支出  22102</t>
  </si>
  <si>
    <t xml:space="preserve">    住房公积金  2210201</t>
  </si>
  <si>
    <t>附表3：</t>
  </si>
  <si>
    <t>2022年支出预算表</t>
  </si>
  <si>
    <t>科目名称</t>
  </si>
  <si>
    <t>总计</t>
  </si>
  <si>
    <t>基本支出</t>
  </si>
  <si>
    <t xml:space="preserve">社会保障和就业支出  </t>
  </si>
  <si>
    <t xml:space="preserve">  民政管理事务      </t>
  </si>
  <si>
    <t xml:space="preserve">    行政运行        </t>
  </si>
  <si>
    <t xml:space="preserve">    基层政权建设和社区治理 </t>
  </si>
  <si>
    <t xml:space="preserve">  行政事业单位养老支出  </t>
  </si>
  <si>
    <t xml:space="preserve">    机关事业单位基本养老保险缴费支出 </t>
  </si>
  <si>
    <t xml:space="preserve">  社会福利   </t>
  </si>
  <si>
    <t xml:space="preserve">    儿童福利 </t>
  </si>
  <si>
    <t xml:space="preserve">    老年福利 </t>
  </si>
  <si>
    <t xml:space="preserve">  残疾人事业 </t>
  </si>
  <si>
    <t xml:space="preserve">    残疾人生活和护理补贴 </t>
  </si>
  <si>
    <t xml:space="preserve">  最低生活保障 </t>
  </si>
  <si>
    <t xml:space="preserve">    城市最低生活保障金支出  </t>
  </si>
  <si>
    <t xml:space="preserve">    农村最低生活保障金支出  </t>
  </si>
  <si>
    <t xml:space="preserve">  特困人员救助供养  </t>
  </si>
  <si>
    <t xml:space="preserve">    农村特困人员救助供养支出  </t>
  </si>
  <si>
    <t xml:space="preserve">  其他生活救助  </t>
  </si>
  <si>
    <t xml:space="preserve">    其他城市生活救助  </t>
  </si>
  <si>
    <t xml:space="preserve">住房保障支出 </t>
  </si>
  <si>
    <t xml:space="preserve">  住房改革支出  </t>
  </si>
  <si>
    <t xml:space="preserve">    住房公积金  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</si>
  <si>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</si>
  <si>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</si>
  <si>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</si>
  <si>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</si>
  <si>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</si>
  <si>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</si>
  <si>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</si>
  <si>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</si>
  <si>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</si>
  <si>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</si>
  <si>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</si>
  <si>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</si>
  <si>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</si>
  <si>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</si>
  <si>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</si>
  <si>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</si>
  <si>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</si>
  <si>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</si>
  <si>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</si>
  <si>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</si>
  <si>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</si>
  <si>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</si>
  <si>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</si>
  <si>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</si>
  <si>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</si>
  <si>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</si>
  <si>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</si>
  <si>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</si>
  <si>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</si>
  <si>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</si>
  <si>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</si>
  <si>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</si>
  <si>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</si>
  <si>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</si>
  <si>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</si>
  <si>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</si>
  <si>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</si>
  <si>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</si>
  <si>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</si>
  <si>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</si>
  <si>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</si>
  <si>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</si>
  <si>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</si>
  <si>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</si>
  <si>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</si>
  <si>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</si>
  <si>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</si>
  <si>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</si>
  <si>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</si>
  <si>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</si>
  <si>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</si>
  <si>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</si>
  <si>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</si>
  <si>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</si>
  <si>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</si>
  <si>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</si>
  <si>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</si>
  <si>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</si>
  <si>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</si>
  <si>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</si>
  <si>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</si>
  <si>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</si>
  <si>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</si>
  <si>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</si>
  <si>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</si>
  <si>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</si>
  <si>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</si>
  <si>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</si>
  <si>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</si>
  <si>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</si>
  <si>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</si>
  <si>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</si>
  <si>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</si>
  <si>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</si>
  <si>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</si>
  <si>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</si>
  <si>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</si>
  <si>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</si>
  <si>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</si>
  <si>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</si>
  <si>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</si>
  <si>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</si>
  <si>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</si>
  <si>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</si>
  <si>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</si>
  <si>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</si>
  <si>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</si>
  <si>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</si>
  <si>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</si>
  <si>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</si>
  <si>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</si>
  <si>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</si>
  <si>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</si>
  <si>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</si>
  <si>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</si>
  <si>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</si>
  <si>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</si>
  <si>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</si>
  <si>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</si>
  <si>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</si>
  <si>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</si>
  <si>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</si>
  <si>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</si>
  <si>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</si>
  <si>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</si>
  <si>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</si>
  <si>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</si>
  <si>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</si>
  <si>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</si>
  <si>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</si>
  <si>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</si>
  <si>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</si>
  <si>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</si>
  <si>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</si>
  <si>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</si>
  <si>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</si>
  <si>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</si>
  <si>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</si>
  <si>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</si>
  <si>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</si>
  <si>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</si>
  <si>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</si>
  <si>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</si>
  <si>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</si>
  <si>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</si>
  <si>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</si>
  <si>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</si>
  <si>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</si>
  <si>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</si>
  <si>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</si>
  <si>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</si>
  <si>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</si>
  <si>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</si>
  <si>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</si>
  <si>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</si>
  <si>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</si>
  <si>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</si>
  <si>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</si>
  <si>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</si>
  <si>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</si>
  <si>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</si>
  <si>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</si>
  <si>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</si>
  <si>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</si>
  <si>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</si>
  <si>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</si>
  <si>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</si>
  <si>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</si>
  <si>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</si>
  <si>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</si>
  <si>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</si>
  <si>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</si>
  <si>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</si>
  <si>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</si>
  <si>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</si>
  <si>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</si>
  <si>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</si>
  <si>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</si>
  <si>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</si>
  <si>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</si>
  <si>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</si>
  <si>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</si>
  <si>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</si>
  <si>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</si>
  <si>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</si>
  <si>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</si>
  <si>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</si>
  <si>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</si>
  <si>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</si>
  <si>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</si>
  <si>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</si>
  <si>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调山市民政局</t>
  </si>
  <si>
    <t>社会保障的就业支出</t>
  </si>
  <si>
    <t>调兵山市民政局本级</t>
  </si>
  <si>
    <t>02</t>
  </si>
  <si>
    <t>01</t>
  </si>
  <si>
    <t>行政运行(民政管理事务）</t>
  </si>
  <si>
    <t>05</t>
  </si>
  <si>
    <t>行政事业单位养老支出</t>
  </si>
  <si>
    <t>08</t>
  </si>
  <si>
    <t>基层政权建设和社区治理</t>
  </si>
  <si>
    <t>10</t>
  </si>
  <si>
    <t>儿童福利</t>
  </si>
  <si>
    <t>老年福利</t>
  </si>
  <si>
    <t>11</t>
  </si>
  <si>
    <t>07</t>
  </si>
  <si>
    <t>残疾人生活和护理补贴</t>
  </si>
  <si>
    <t>19</t>
  </si>
  <si>
    <t>城市最低生活保障金支出</t>
  </si>
  <si>
    <t>农村最低生活保障金支出</t>
  </si>
  <si>
    <t>21</t>
  </si>
  <si>
    <t>农村特困人员救助供养支出</t>
  </si>
  <si>
    <t>25</t>
  </si>
  <si>
    <t>其他城市生活救助</t>
  </si>
  <si>
    <t>附表9：</t>
  </si>
  <si>
    <t>2022年一般公共预算支出表</t>
  </si>
  <si>
    <t>社会保障和就业支出 208</t>
  </si>
  <si>
    <t xml:space="preserve">  民政管理事务 20802</t>
  </si>
  <si>
    <t xml:space="preserve">    行政运行（民政管理事务）2080201</t>
  </si>
  <si>
    <t xml:space="preserve">  行政事业单位养老支出 20805</t>
  </si>
  <si>
    <t xml:space="preserve">    机关事业单位基本养老保险缴费支出2080505</t>
  </si>
  <si>
    <t>住房保障支出 221</t>
  </si>
  <si>
    <t xml:space="preserve">    住房改革支出  22102</t>
  </si>
  <si>
    <t xml:space="preserve">        住房公积金 2210201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</si>
  <si>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</si>
  <si>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</si>
  <si>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</si>
  <si>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</si>
  <si>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</si>
  <si>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</si>
  <si>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</si>
  <si>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</si>
  <si>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</si>
  <si>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</si>
  <si>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</si>
  <si>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</si>
  <si>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</si>
  <si>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</si>
  <si>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</si>
  <si>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</si>
  <si>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</si>
  <si>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</si>
  <si>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</si>
  <si>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</si>
  <si>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</si>
  <si>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</si>
  <si>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</si>
  <si>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</si>
  <si>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</si>
  <si>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</si>
  <si>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</si>
  <si>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</si>
  <si>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</si>
  <si>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</si>
  <si>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</si>
  <si>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</si>
  <si>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</si>
  <si>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</si>
  <si>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</si>
  <si>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</si>
  <si>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</si>
  <si>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</si>
  <si>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</si>
  <si>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</si>
  <si>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</si>
  <si>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</si>
  <si>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</si>
  <si>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</si>
  <si>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</si>
  <si>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</si>
  <si>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</si>
  <si>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</si>
  <si>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</si>
  <si>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</si>
  <si>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</si>
  <si>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</si>
  <si>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</si>
  <si>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</si>
  <si>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</si>
  <si>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</si>
  <si>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</si>
  <si>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</si>
  <si>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</si>
  <si>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</si>
  <si>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</si>
  <si>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</si>
  <si>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</si>
  <si>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</si>
  <si>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</si>
  <si>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</si>
  <si>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</si>
  <si>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</si>
  <si>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</si>
  <si>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</si>
  <si>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</si>
  <si>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</si>
  <si>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</si>
  <si>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</si>
  <si>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</si>
  <si>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</si>
  <si>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</si>
  <si>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</si>
  <si>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</si>
  <si>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</si>
  <si>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</si>
  <si>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</si>
  <si>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</si>
  <si>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民政局社区工作经费</t>
  </si>
  <si>
    <t>25个社区办公经费</t>
  </si>
  <si>
    <t>民政局杂支费</t>
  </si>
  <si>
    <t>杂支费</t>
  </si>
  <si>
    <t>民政局城乡低保取暖费</t>
  </si>
  <si>
    <t>城乡低保人员取暖费</t>
  </si>
  <si>
    <t>民政局孤儿生活费</t>
  </si>
  <si>
    <t>全市孤儿救济费</t>
  </si>
  <si>
    <t>民政局社区工作者</t>
  </si>
  <si>
    <t>社区工作者生活补贴</t>
  </si>
  <si>
    <t>民政局老年人补贴</t>
  </si>
  <si>
    <t>高龄老人救济费</t>
  </si>
  <si>
    <t>民政局农村特困人员供养</t>
  </si>
  <si>
    <t>农村特困人员救济费</t>
  </si>
  <si>
    <t>民政局60年代精简人员补贴</t>
  </si>
  <si>
    <t>精简人员救济费</t>
  </si>
  <si>
    <t>民政局残疾人两项补贴</t>
  </si>
  <si>
    <t>残疾人救济费</t>
  </si>
  <si>
    <t>民政局城乡低保</t>
  </si>
  <si>
    <t>城乡低保人员救济费</t>
  </si>
  <si>
    <t>民政局社会救助经办人员工资</t>
  </si>
  <si>
    <t>社会救助人员工资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</si>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</sst>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  <numFmt numFmtId="43" formatCode="_ * #,##0.00_ ;_ * \-#,##0.00_ ;_ * &quot;-&quot;??_ ;_ @_ 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8"/>
      <name val="隶书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7" borderId="23" applyNumberFormat="0" applyFont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21" fillId="0" borderId="0"/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4" borderId="22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0" fillId="0" borderId="0">
      <alignment vertical="center"/>
    </xf>
    <xf numFmtId="0" fontId="39" fillId="31" borderId="27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25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2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center" vertical="center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3" fontId="2" fillId="2" borderId="3" xfId="68" applyNumberFormat="1" applyFont="1" applyFill="1" applyBorder="1" applyAlignment="1">
      <alignment horizontal="right" vertical="center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2" borderId="0" xfId="26" applyFont="1" applyFill="1">
      <alignment vertical="center"/>
    </xf>
    <xf numFmtId="0" fontId="2" fillId="2" borderId="0" xfId="26" applyFont="1" applyFill="1">
      <alignment vertical="center"/>
    </xf>
    <xf numFmtId="0" fontId="0" fillId="2" borderId="0" xfId="26" applyFill="1">
      <alignment vertical="center"/>
    </xf>
    <xf numFmtId="0" fontId="2" fillId="2" borderId="0" xfId="26" applyFont="1" applyFill="1" applyAlignment="1">
      <alignment vertical="center"/>
    </xf>
    <xf numFmtId="0" fontId="5" fillId="2" borderId="0" xfId="26" applyFont="1" applyFill="1" applyAlignment="1">
      <alignment horizontal="center" vertical="center"/>
    </xf>
    <xf numFmtId="0" fontId="6" fillId="2" borderId="0" xfId="26" applyFont="1" applyFill="1" applyAlignment="1"/>
    <xf numFmtId="0" fontId="6" fillId="2" borderId="0" xfId="26" applyFont="1" applyFill="1" applyAlignment="1">
      <alignment horizontal="right" vertical="center"/>
    </xf>
    <xf numFmtId="0" fontId="6" fillId="2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2" borderId="3" xfId="65" applyNumberFormat="1" applyFont="1" applyFill="1" applyBorder="1" applyAlignment="1" applyProtection="1">
      <alignment horizontal="right" vertical="center" wrapText="1"/>
    </xf>
    <xf numFmtId="181" fontId="2" fillId="2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" fillId="2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2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2" borderId="0" xfId="26" applyFont="1" applyFill="1">
      <alignment vertical="center"/>
    </xf>
    <xf numFmtId="0" fontId="2" fillId="2" borderId="3" xfId="26" applyFont="1" applyFill="1" applyBorder="1" applyAlignment="1">
      <alignment horizontal="center" vertical="center" wrapText="1"/>
    </xf>
    <xf numFmtId="0" fontId="2" fillId="2" borderId="4" xfId="26" applyFont="1" applyFill="1" applyBorder="1" applyAlignment="1">
      <alignment horizontal="center" vertical="center" wrapText="1"/>
    </xf>
    <xf numFmtId="0" fontId="2" fillId="2" borderId="5" xfId="26" applyFont="1" applyFill="1" applyBorder="1" applyAlignment="1">
      <alignment horizontal="center" vertical="center" wrapText="1"/>
    </xf>
    <xf numFmtId="0" fontId="2" fillId="2" borderId="6" xfId="26" applyFont="1" applyFill="1" applyBorder="1" applyAlignment="1">
      <alignment horizontal="center" vertical="center" wrapText="1"/>
    </xf>
    <xf numFmtId="0" fontId="2" fillId="2" borderId="1" xfId="26" applyFont="1" applyFill="1" applyBorder="1" applyAlignment="1">
      <alignment horizontal="center" vertical="center" wrapText="1"/>
    </xf>
    <xf numFmtId="0" fontId="2" fillId="2" borderId="12" xfId="26" applyFont="1" applyFill="1" applyBorder="1" applyAlignment="1">
      <alignment horizontal="center" vertical="center" wrapText="1"/>
    </xf>
    <xf numFmtId="0" fontId="2" fillId="2" borderId="2" xfId="26" applyFont="1" applyFill="1" applyBorder="1" applyAlignment="1">
      <alignment horizontal="center" vertical="center" wrapText="1"/>
    </xf>
    <xf numFmtId="0" fontId="12" fillId="5" borderId="3" xfId="26" applyNumberFormat="1" applyFont="1" applyFill="1" applyBorder="1" applyAlignment="1" applyProtection="1">
      <alignment horizontal="center" vertical="center" wrapText="1"/>
    </xf>
    <xf numFmtId="180" fontId="1" fillId="5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2" borderId="3" xfId="65" applyNumberFormat="1" applyFont="1" applyFill="1" applyBorder="1" applyAlignment="1" applyProtection="1">
      <alignment horizontal="right" vertical="center" wrapText="1"/>
    </xf>
    <xf numFmtId="180" fontId="2" fillId="2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2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81" fontId="2" fillId="2" borderId="8" xfId="64" applyNumberFormat="1" applyFont="1" applyFill="1" applyBorder="1" applyAlignment="1" applyProtection="1">
      <alignment horizontal="right" vertical="center" wrapText="1"/>
    </xf>
    <xf numFmtId="181" fontId="2" fillId="2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0" xfId="68" applyFont="1" applyFill="1" applyAlignment="1"/>
    <xf numFmtId="0" fontId="1" fillId="2" borderId="0" xfId="68" applyFont="1" applyFill="1"/>
    <xf numFmtId="0" fontId="2" fillId="2" borderId="0" xfId="68" applyFont="1" applyFill="1" applyAlignment="1">
      <alignment vertical="center"/>
    </xf>
    <xf numFmtId="0" fontId="1" fillId="2" borderId="0" xfId="68" applyFill="1"/>
    <xf numFmtId="0" fontId="2" fillId="2" borderId="0" xfId="74" applyFont="1" applyFill="1" applyAlignment="1">
      <alignment vertical="center"/>
    </xf>
    <xf numFmtId="0" fontId="1" fillId="2" borderId="0" xfId="74" applyFont="1" applyFill="1"/>
    <xf numFmtId="0" fontId="5" fillId="2" borderId="0" xfId="74" applyNumberFormat="1" applyFont="1" applyFill="1" applyAlignment="1" applyProtection="1">
      <alignment horizontal="center" vertical="center"/>
    </xf>
    <xf numFmtId="0" fontId="2" fillId="2" borderId="0" xfId="68" applyFont="1" applyFill="1"/>
    <xf numFmtId="0" fontId="2" fillId="2" borderId="0" xfId="68" applyFont="1" applyFill="1" applyAlignment="1"/>
    <xf numFmtId="0" fontId="2" fillId="2" borderId="0" xfId="68" applyFont="1" applyFill="1" applyAlignment="1">
      <alignment horizontal="right" vertical="center"/>
    </xf>
    <xf numFmtId="0" fontId="2" fillId="2" borderId="4" xfId="68" applyNumberFormat="1" applyFont="1" applyFill="1" applyBorder="1" applyAlignment="1" applyProtection="1">
      <alignment horizontal="center" vertical="center" wrapText="1"/>
    </xf>
    <xf numFmtId="0" fontId="2" fillId="2" borderId="1" xfId="68" applyNumberFormat="1" applyFont="1" applyFill="1" applyBorder="1" applyAlignment="1" applyProtection="1">
      <alignment horizontal="center" vertical="center" wrapText="1"/>
    </xf>
    <xf numFmtId="0" fontId="2" fillId="2" borderId="3" xfId="68" applyNumberFormat="1" applyFont="1" applyFill="1" applyBorder="1" applyAlignment="1" applyProtection="1">
      <alignment horizontal="centerContinuous" vertical="center"/>
    </xf>
    <xf numFmtId="0" fontId="2" fillId="2" borderId="3" xfId="68" applyNumberFormat="1" applyFont="1" applyFill="1" applyBorder="1" applyAlignment="1" applyProtection="1">
      <alignment horizontal="center" vertical="center" wrapText="1"/>
    </xf>
    <xf numFmtId="0" fontId="2" fillId="2" borderId="2" xfId="68" applyNumberFormat="1" applyFont="1" applyFill="1" applyBorder="1" applyAlignment="1" applyProtection="1">
      <alignment horizontal="center" vertical="center" wrapText="1"/>
    </xf>
    <xf numFmtId="0" fontId="2" fillId="2" borderId="3" xfId="68" applyNumberFormat="1" applyFont="1" applyFill="1" applyBorder="1" applyAlignment="1">
      <alignment horizontal="left" vertical="center" wrapText="1"/>
    </xf>
    <xf numFmtId="181" fontId="2" fillId="2" borderId="3" xfId="68" applyNumberFormat="1" applyFont="1" applyFill="1" applyBorder="1" applyAlignment="1">
      <alignment horizontal="right" vertical="center" wrapText="1"/>
    </xf>
    <xf numFmtId="0" fontId="13" fillId="2" borderId="19" xfId="0" applyFont="1" applyFill="1" applyBorder="1" applyAlignment="1">
      <alignment horizontal="left" vertical="center" shrinkToFit="1"/>
    </xf>
    <xf numFmtId="183" fontId="2" fillId="2" borderId="3" xfId="26" applyNumberFormat="1" applyFont="1" applyFill="1" applyBorder="1" applyAlignment="1" applyProtection="1">
      <alignment horizontal="right" vertical="center" wrapText="1"/>
    </xf>
    <xf numFmtId="183" fontId="2" fillId="2" borderId="3" xfId="10" applyNumberFormat="1" applyFont="1" applyFill="1" applyBorder="1" applyAlignment="1" applyProtection="1">
      <alignment horizontal="right" vertical="center" wrapText="1"/>
    </xf>
    <xf numFmtId="183" fontId="0" fillId="2" borderId="3" xfId="26" applyNumberFormat="1" applyFill="1" applyBorder="1">
      <alignment vertical="center"/>
    </xf>
    <xf numFmtId="183" fontId="2" fillId="2" borderId="3" xfId="26" applyNumberFormat="1" applyFont="1" applyFill="1" applyBorder="1" applyAlignment="1">
      <alignment horizontal="right" vertical="center"/>
    </xf>
    <xf numFmtId="183" fontId="0" fillId="2" borderId="3" xfId="0" applyNumberFormat="1" applyFill="1" applyBorder="1">
      <alignment vertical="center"/>
    </xf>
    <xf numFmtId="0" fontId="2" fillId="2" borderId="0" xfId="74" applyFont="1" applyFill="1"/>
    <xf numFmtId="0" fontId="0" fillId="2" borderId="0" xfId="74" applyFill="1"/>
    <xf numFmtId="184" fontId="2" fillId="2" borderId="0" xfId="74" applyNumberFormat="1" applyFont="1" applyFill="1" applyAlignment="1">
      <alignment vertical="center"/>
    </xf>
    <xf numFmtId="0" fontId="2" fillId="2" borderId="8" xfId="68" applyNumberFormat="1" applyFont="1" applyFill="1" applyBorder="1" applyAlignment="1" applyProtection="1">
      <alignment horizontal="center" vertical="center" wrapText="1"/>
    </xf>
    <xf numFmtId="0" fontId="2" fillId="2" borderId="8" xfId="68" applyFont="1" applyFill="1" applyBorder="1" applyAlignment="1">
      <alignment horizontal="center" vertical="center"/>
    </xf>
    <xf numFmtId="0" fontId="2" fillId="2" borderId="8" xfId="26" applyFont="1" applyFill="1" applyBorder="1" applyAlignment="1">
      <alignment horizontal="center" vertical="center" wrapText="1"/>
    </xf>
    <xf numFmtId="49" fontId="2" fillId="2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0" fontId="1" fillId="2" borderId="3" xfId="68" applyFill="1" applyBorder="1"/>
    <xf numFmtId="180" fontId="1" fillId="2" borderId="3" xfId="68" applyNumberFormat="1" applyFill="1" applyBorder="1"/>
    <xf numFmtId="0" fontId="0" fillId="2" borderId="3" xfId="0" applyFill="1" applyBorder="1">
      <alignment vertical="center"/>
    </xf>
    <xf numFmtId="0" fontId="14" fillId="2" borderId="0" xfId="68" applyFont="1" applyFill="1"/>
    <xf numFmtId="0" fontId="0" fillId="2" borderId="0" xfId="0" applyFont="1" applyFill="1">
      <alignment vertical="center"/>
    </xf>
    <xf numFmtId="0" fontId="1" fillId="2" borderId="0" xfId="68" applyFill="1" applyBorder="1"/>
    <xf numFmtId="0" fontId="2" fillId="2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6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K19" sqref="K19"/>
    </sheetView>
  </sheetViews>
  <sheetFormatPr defaultColWidth="9.12222222222222" defaultRowHeight="12.75" customHeight="1"/>
  <cols>
    <col min="1" max="12" width="10.6222222222222" customWidth="1"/>
  </cols>
  <sheetData>
    <row r="9" ht="49.5" customHeight="1" spans="1:256">
      <c r="A9" s="319" t="s">
        <v>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IU9" s="148"/>
      <c r="IV9" s="324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1"/>
      <c r="B19" s="321"/>
      <c r="C19" s="321"/>
      <c r="D19" s="321"/>
      <c r="E19" s="321"/>
      <c r="F19" s="322">
        <v>2022.1</v>
      </c>
      <c r="G19" s="322"/>
      <c r="H19" s="323"/>
      <c r="I19" s="321"/>
      <c r="J19" s="321"/>
      <c r="K19" s="321"/>
      <c r="L19" s="321"/>
      <c r="M19" s="321"/>
      <c r="N19" s="321"/>
      <c r="O19" s="321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B11" sqref="B11"/>
    </sheetView>
  </sheetViews>
  <sheetFormatPr defaultColWidth="12" defaultRowHeight="14.25"/>
  <cols>
    <col min="1" max="1" width="42.8777777777778" style="284" customWidth="1"/>
    <col min="2" max="3" width="11" style="284" customWidth="1"/>
    <col min="4" max="4" width="15.3777777777778" style="284" customWidth="1"/>
    <col min="5" max="15" width="11" style="284" customWidth="1"/>
    <col min="16" max="16384" width="12" style="284"/>
  </cols>
  <sheetData>
    <row r="1" customHeight="1" spans="1:23">
      <c r="A1" s="304" t="s">
        <v>2</v>
      </c>
      <c r="B1" s="305"/>
      <c r="C1" s="305"/>
      <c r="D1" s="285"/>
      <c r="E1" s="306"/>
      <c r="F1" s="306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07" t="s">
        <v>5</v>
      </c>
      <c r="B4" s="308" t="s">
        <v>6</v>
      </c>
      <c r="C4" s="308"/>
      <c r="D4" s="308"/>
      <c r="E4" s="308"/>
      <c r="F4" s="308"/>
      <c r="G4" s="308"/>
      <c r="H4" s="308"/>
      <c r="I4" s="308"/>
      <c r="J4" s="308"/>
      <c r="K4" s="318" t="s">
        <v>7</v>
      </c>
      <c r="L4" s="318"/>
      <c r="M4" s="318"/>
      <c r="N4" s="318"/>
      <c r="O4" s="31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07"/>
      <c r="B5" s="309" t="s">
        <v>8</v>
      </c>
      <c r="C5" s="309" t="s">
        <v>9</v>
      </c>
      <c r="D5" s="309"/>
      <c r="E5" s="309"/>
      <c r="F5" s="309"/>
      <c r="G5" s="309"/>
      <c r="H5" s="309" t="s">
        <v>10</v>
      </c>
      <c r="I5" s="309" t="s">
        <v>11</v>
      </c>
      <c r="J5" s="309" t="s">
        <v>12</v>
      </c>
      <c r="K5" s="307" t="s">
        <v>8</v>
      </c>
      <c r="L5" s="307" t="s">
        <v>13</v>
      </c>
      <c r="M5" s="307" t="s">
        <v>14</v>
      </c>
      <c r="N5" s="307" t="s">
        <v>15</v>
      </c>
      <c r="O5" s="307" t="s">
        <v>16</v>
      </c>
      <c r="P5" s="289"/>
    </row>
    <row r="6" s="288" customFormat="1" ht="61.5" customHeight="1" spans="1:16">
      <c r="A6" s="307"/>
      <c r="B6" s="309"/>
      <c r="C6" s="309" t="s">
        <v>17</v>
      </c>
      <c r="D6" s="309" t="s">
        <v>18</v>
      </c>
      <c r="E6" s="309" t="s">
        <v>19</v>
      </c>
      <c r="F6" s="309" t="s">
        <v>20</v>
      </c>
      <c r="G6" s="309" t="s">
        <v>21</v>
      </c>
      <c r="H6" s="309"/>
      <c r="I6" s="309"/>
      <c r="J6" s="309"/>
      <c r="K6" s="307"/>
      <c r="L6" s="307"/>
      <c r="M6" s="307"/>
      <c r="N6" s="307"/>
      <c r="O6" s="307"/>
      <c r="P6" s="289"/>
    </row>
    <row r="7" s="288" customFormat="1" ht="30" customHeight="1" spans="1:15">
      <c r="A7" s="310" t="s">
        <v>8</v>
      </c>
      <c r="B7" s="311">
        <v>1565.48</v>
      </c>
      <c r="C7" s="311">
        <v>1565.48</v>
      </c>
      <c r="D7" s="212">
        <v>1565.48</v>
      </c>
      <c r="E7" s="212"/>
      <c r="F7" s="212"/>
      <c r="G7" s="212"/>
      <c r="H7" s="212">
        <v>0</v>
      </c>
      <c r="I7" s="212">
        <v>0</v>
      </c>
      <c r="J7" s="212">
        <v>0</v>
      </c>
      <c r="K7" s="311">
        <f>SUM(L7:O7)</f>
        <v>1565.48</v>
      </c>
      <c r="L7" s="212">
        <v>95.33</v>
      </c>
      <c r="M7" s="212">
        <v>28.17</v>
      </c>
      <c r="N7" s="212">
        <v>5.28</v>
      </c>
      <c r="O7" s="212">
        <v>1436.7</v>
      </c>
    </row>
    <row r="8" ht="24.9" customHeight="1" spans="1:251">
      <c r="A8" s="180" t="s">
        <v>22</v>
      </c>
      <c r="B8" s="311">
        <v>1565.48</v>
      </c>
      <c r="C8" s="311">
        <f t="shared" ref="C8:C15" si="0">SUM(D8:G8)</f>
        <v>1565.48</v>
      </c>
      <c r="D8" s="212">
        <v>1565.48</v>
      </c>
      <c r="E8" s="212"/>
      <c r="F8" s="212"/>
      <c r="G8" s="212"/>
      <c r="H8" s="212"/>
      <c r="I8" s="212"/>
      <c r="J8" s="212"/>
      <c r="K8" s="311">
        <f t="shared" ref="K8:K15" si="1">SUM(L8:O8)</f>
        <v>1565.48</v>
      </c>
      <c r="L8" s="212">
        <v>95.33</v>
      </c>
      <c r="M8" s="212">
        <v>28.17</v>
      </c>
      <c r="N8" s="212">
        <v>5.28</v>
      </c>
      <c r="O8" s="212">
        <v>1436.7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" customHeight="1" spans="1:16">
      <c r="A9" s="180" t="s">
        <v>23</v>
      </c>
      <c r="B9" s="311">
        <v>1565.48</v>
      </c>
      <c r="C9" s="311">
        <f t="shared" si="0"/>
        <v>1565.48</v>
      </c>
      <c r="D9" s="212">
        <v>1565.48</v>
      </c>
      <c r="E9" s="212"/>
      <c r="F9" s="212"/>
      <c r="G9" s="212"/>
      <c r="H9" s="212"/>
      <c r="I9" s="212"/>
      <c r="J9" s="212"/>
      <c r="K9" s="311">
        <f t="shared" si="1"/>
        <v>1565.48</v>
      </c>
      <c r="L9" s="212">
        <v>95.33</v>
      </c>
      <c r="M9" s="212">
        <v>28.17</v>
      </c>
      <c r="N9" s="212">
        <v>5.28</v>
      </c>
      <c r="O9" s="212">
        <v>1436.7</v>
      </c>
      <c r="P9" s="281"/>
    </row>
    <row r="10" ht="24.9" customHeight="1" spans="1:15">
      <c r="A10" s="180"/>
      <c r="B10" s="311">
        <f t="shared" ref="B10:B15" si="2">SUM(C10,H10:K10)</f>
        <v>0</v>
      </c>
      <c r="C10" s="311">
        <f t="shared" si="0"/>
        <v>0</v>
      </c>
      <c r="D10" s="312"/>
      <c r="E10" s="312"/>
      <c r="F10" s="312"/>
      <c r="G10" s="312"/>
      <c r="H10" s="313"/>
      <c r="I10" s="312"/>
      <c r="J10" s="312"/>
      <c r="K10" s="311">
        <f t="shared" si="1"/>
        <v>0</v>
      </c>
      <c r="L10" s="312"/>
      <c r="M10" s="312"/>
      <c r="N10" s="312"/>
      <c r="O10" s="312"/>
    </row>
    <row r="11" ht="24.9" customHeight="1" spans="1:251">
      <c r="A11" s="180"/>
      <c r="B11" s="311">
        <f t="shared" si="2"/>
        <v>0</v>
      </c>
      <c r="C11" s="311">
        <f t="shared" si="0"/>
        <v>0</v>
      </c>
      <c r="D11" s="314"/>
      <c r="E11" s="314"/>
      <c r="F11" s="314"/>
      <c r="G11" s="314"/>
      <c r="H11" s="314"/>
      <c r="I11" s="314"/>
      <c r="J11" s="314"/>
      <c r="K11" s="311">
        <f t="shared" si="1"/>
        <v>0</v>
      </c>
      <c r="L11" s="314"/>
      <c r="M11" s="314"/>
      <c r="N11" s="314"/>
      <c r="O11" s="314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ht="24.9" customHeight="1" spans="1:251">
      <c r="A12" s="180"/>
      <c r="B12" s="311">
        <f t="shared" si="2"/>
        <v>0</v>
      </c>
      <c r="C12" s="311">
        <f t="shared" si="0"/>
        <v>0</v>
      </c>
      <c r="D12" s="314"/>
      <c r="E12" s="314"/>
      <c r="F12" s="314"/>
      <c r="G12" s="314"/>
      <c r="H12" s="314"/>
      <c r="I12" s="314"/>
      <c r="J12" s="314"/>
      <c r="K12" s="311">
        <f t="shared" si="1"/>
        <v>0</v>
      </c>
      <c r="L12" s="314"/>
      <c r="M12" s="314"/>
      <c r="N12" s="314"/>
      <c r="O12" s="314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</row>
    <row r="13" ht="24.9" customHeight="1" spans="1:251">
      <c r="A13" s="180"/>
      <c r="B13" s="311">
        <f t="shared" si="2"/>
        <v>0</v>
      </c>
      <c r="C13" s="311">
        <f t="shared" si="0"/>
        <v>0</v>
      </c>
      <c r="D13" s="314"/>
      <c r="E13" s="314"/>
      <c r="F13" s="314"/>
      <c r="G13" s="314"/>
      <c r="H13" s="314"/>
      <c r="I13" s="314"/>
      <c r="J13" s="314"/>
      <c r="K13" s="311">
        <f t="shared" si="1"/>
        <v>0</v>
      </c>
      <c r="L13" s="314"/>
      <c r="M13" s="314"/>
      <c r="N13" s="314"/>
      <c r="O13" s="314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24.9" customHeight="1" spans="1:251">
      <c r="A14" s="180"/>
      <c r="B14" s="311">
        <f t="shared" si="2"/>
        <v>0</v>
      </c>
      <c r="C14" s="311">
        <f t="shared" si="0"/>
        <v>0</v>
      </c>
      <c r="D14" s="314"/>
      <c r="E14" s="314"/>
      <c r="F14" s="314"/>
      <c r="G14" s="314"/>
      <c r="H14" s="314"/>
      <c r="I14" s="314"/>
      <c r="J14" s="314"/>
      <c r="K14" s="311">
        <f t="shared" si="1"/>
        <v>0</v>
      </c>
      <c r="L14" s="314"/>
      <c r="M14" s="314"/>
      <c r="N14" s="314"/>
      <c r="O14" s="314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24.9" customHeight="1" spans="1:251">
      <c r="A15" s="180"/>
      <c r="B15" s="311">
        <f t="shared" si="2"/>
        <v>0</v>
      </c>
      <c r="C15" s="311">
        <f t="shared" si="0"/>
        <v>0</v>
      </c>
      <c r="D15" s="314"/>
      <c r="E15" s="314"/>
      <c r="F15" s="314"/>
      <c r="G15" s="314"/>
      <c r="H15" s="314"/>
      <c r="I15" s="314"/>
      <c r="J15" s="314"/>
      <c r="K15" s="311">
        <f t="shared" si="1"/>
        <v>0</v>
      </c>
      <c r="L15" s="314"/>
      <c r="M15" s="314"/>
      <c r="N15" s="314"/>
      <c r="O15" s="314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spans="8:8">
      <c r="H16" s="315"/>
    </row>
    <row r="17" ht="11.25" spans="1:25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ht="11.25" spans="1:25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ht="11.25" spans="1:25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ht="11.25" spans="1:251">
      <c r="A20" s="241"/>
      <c r="B20" s="241"/>
      <c r="C20" s="241"/>
      <c r="D20" s="241"/>
      <c r="E20" s="241"/>
      <c r="F20" s="316" t="s">
        <v>24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  <row r="22" spans="1:25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</row>
    <row r="23" spans="1:251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</row>
    <row r="24" spans="1:251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</row>
    <row r="25" spans="1:251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topLeftCell="A4" workbookViewId="0">
      <selection activeCell="F24" sqref="F24"/>
    </sheetView>
  </sheetViews>
  <sheetFormatPr defaultColWidth="9.12222222222222" defaultRowHeight="12.75" customHeight="1"/>
  <cols>
    <col min="1" max="1" width="52.1222222222222" style="218" customWidth="1"/>
    <col min="2" max="10" width="12.8777777777778" style="218" customWidth="1"/>
    <col min="11" max="248" width="9.12222222222222" style="218" customWidth="1"/>
    <col min="249" max="16384" width="9.12222222222222" style="218"/>
  </cols>
  <sheetData>
    <row r="1" ht="12" customHeight="1" spans="1:248">
      <c r="A1" s="219" t="s">
        <v>25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26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28</v>
      </c>
      <c r="B4" s="248" t="s">
        <v>8</v>
      </c>
      <c r="C4" s="249" t="s">
        <v>29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18" customHeight="1" spans="1:248">
      <c r="A7" s="167" t="s">
        <v>8</v>
      </c>
      <c r="B7" s="299">
        <f>SUM(C7,H7,I7,J7)</f>
        <v>1565.48</v>
      </c>
      <c r="C7" s="299">
        <f>SUM(D7:G7)</f>
        <v>1565.48</v>
      </c>
      <c r="D7" s="300">
        <v>1565.48</v>
      </c>
      <c r="E7" s="300">
        <v>0</v>
      </c>
      <c r="F7" s="299">
        <v>0</v>
      </c>
      <c r="G7" s="299">
        <v>0</v>
      </c>
      <c r="H7" s="299"/>
      <c r="I7" s="299">
        <v>0</v>
      </c>
      <c r="J7" s="302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76" t="s">
        <v>30</v>
      </c>
      <c r="B8" s="299">
        <f t="shared" ref="B8:B33" si="0">SUM(C8,H8,I8,J8)</f>
        <v>1557.53</v>
      </c>
      <c r="C8" s="299">
        <f t="shared" ref="C8:C33" si="1">SUM(D8:G8)</f>
        <v>1557.53</v>
      </c>
      <c r="D8" s="77">
        <v>1557.53</v>
      </c>
      <c r="E8" s="300">
        <v>0</v>
      </c>
      <c r="F8" s="299">
        <v>0</v>
      </c>
      <c r="G8" s="299">
        <v>0</v>
      </c>
      <c r="H8" s="299">
        <v>0</v>
      </c>
      <c r="I8" s="299">
        <v>0</v>
      </c>
      <c r="J8" s="302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76" t="s">
        <v>31</v>
      </c>
      <c r="B9" s="299">
        <f t="shared" si="0"/>
        <v>254.16</v>
      </c>
      <c r="C9" s="299">
        <f t="shared" si="1"/>
        <v>254.16</v>
      </c>
      <c r="D9" s="77">
        <v>254.16</v>
      </c>
      <c r="E9" s="300">
        <v>0</v>
      </c>
      <c r="F9" s="299">
        <v>0</v>
      </c>
      <c r="G9" s="299">
        <v>0</v>
      </c>
      <c r="H9" s="299">
        <v>0</v>
      </c>
      <c r="I9" s="299">
        <v>0</v>
      </c>
      <c r="J9" s="302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76" t="s">
        <v>32</v>
      </c>
      <c r="B10" s="299">
        <f t="shared" si="0"/>
        <v>118.68</v>
      </c>
      <c r="C10" s="299">
        <f t="shared" si="1"/>
        <v>118.68</v>
      </c>
      <c r="D10" s="77">
        <v>118.68</v>
      </c>
      <c r="E10" s="300">
        <v>0</v>
      </c>
      <c r="F10" s="299">
        <v>0</v>
      </c>
      <c r="G10" s="299">
        <v>0</v>
      </c>
      <c r="H10" s="299">
        <v>0</v>
      </c>
      <c r="I10" s="299">
        <v>0</v>
      </c>
      <c r="J10" s="302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76" t="s">
        <v>33</v>
      </c>
      <c r="B11" s="299">
        <f t="shared" si="0"/>
        <v>135.48</v>
      </c>
      <c r="C11" s="299">
        <f t="shared" si="1"/>
        <v>135.48</v>
      </c>
      <c r="D11" s="77">
        <v>135.48</v>
      </c>
      <c r="E11" s="300">
        <v>0</v>
      </c>
      <c r="F11" s="299">
        <v>0</v>
      </c>
      <c r="G11" s="299">
        <v>0</v>
      </c>
      <c r="H11" s="299">
        <v>0</v>
      </c>
      <c r="I11" s="299">
        <v>0</v>
      </c>
      <c r="J11" s="302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76" t="s">
        <v>34</v>
      </c>
      <c r="B12" s="299">
        <f t="shared" si="0"/>
        <v>11.19</v>
      </c>
      <c r="C12" s="299">
        <f t="shared" si="1"/>
        <v>11.19</v>
      </c>
      <c r="D12" s="77">
        <v>11.19</v>
      </c>
      <c r="E12" s="300">
        <v>0</v>
      </c>
      <c r="F12" s="299">
        <v>0</v>
      </c>
      <c r="G12" s="299">
        <v>0</v>
      </c>
      <c r="H12" s="299">
        <v>0</v>
      </c>
      <c r="I12" s="299">
        <v>0</v>
      </c>
      <c r="J12" s="302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76" t="s">
        <v>35</v>
      </c>
      <c r="B13" s="299">
        <f t="shared" si="0"/>
        <v>11.19</v>
      </c>
      <c r="C13" s="299">
        <f t="shared" si="1"/>
        <v>11.19</v>
      </c>
      <c r="D13" s="77">
        <v>11.19</v>
      </c>
      <c r="E13" s="300">
        <v>0</v>
      </c>
      <c r="F13" s="299">
        <v>0</v>
      </c>
      <c r="G13" s="299">
        <v>0</v>
      </c>
      <c r="H13" s="299">
        <v>0</v>
      </c>
      <c r="I13" s="299">
        <v>0</v>
      </c>
      <c r="J13" s="302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76" t="s">
        <v>36</v>
      </c>
      <c r="B14" s="299">
        <f t="shared" si="0"/>
        <v>476.76</v>
      </c>
      <c r="C14" s="299">
        <f t="shared" si="1"/>
        <v>476.76</v>
      </c>
      <c r="D14" s="77">
        <v>476.76</v>
      </c>
      <c r="E14" s="300">
        <v>0</v>
      </c>
      <c r="F14" s="299">
        <v>0</v>
      </c>
      <c r="G14" s="299">
        <v>0</v>
      </c>
      <c r="H14" s="299">
        <v>0</v>
      </c>
      <c r="I14" s="299">
        <v>0</v>
      </c>
      <c r="J14" s="302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76" t="s">
        <v>37</v>
      </c>
      <c r="B15" s="299">
        <f t="shared" si="0"/>
        <v>46.5</v>
      </c>
      <c r="C15" s="299">
        <f t="shared" si="1"/>
        <v>46.5</v>
      </c>
      <c r="D15" s="77">
        <v>46.5</v>
      </c>
      <c r="E15" s="300">
        <v>0</v>
      </c>
      <c r="F15" s="299">
        <v>0</v>
      </c>
      <c r="G15" s="299">
        <v>0</v>
      </c>
      <c r="H15" s="299">
        <v>0</v>
      </c>
      <c r="I15" s="299">
        <v>0</v>
      </c>
      <c r="J15" s="302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76" t="s">
        <v>38</v>
      </c>
      <c r="B16" s="299">
        <f t="shared" si="0"/>
        <v>430.26</v>
      </c>
      <c r="C16" s="299">
        <f t="shared" si="1"/>
        <v>430.26</v>
      </c>
      <c r="D16" s="77">
        <v>430.26</v>
      </c>
      <c r="E16" s="300">
        <v>0</v>
      </c>
      <c r="F16" s="299">
        <v>0</v>
      </c>
      <c r="G16" s="299">
        <v>0</v>
      </c>
      <c r="H16" s="299">
        <v>0</v>
      </c>
      <c r="I16" s="299">
        <v>0</v>
      </c>
      <c r="J16" s="302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76" t="s">
        <v>39</v>
      </c>
      <c r="B17" s="299">
        <f t="shared" si="0"/>
        <v>103.4</v>
      </c>
      <c r="C17" s="299">
        <f t="shared" si="1"/>
        <v>103.4</v>
      </c>
      <c r="D17" s="77">
        <v>103.4</v>
      </c>
      <c r="E17" s="300">
        <v>0</v>
      </c>
      <c r="F17" s="299">
        <v>0</v>
      </c>
      <c r="G17" s="299">
        <v>0</v>
      </c>
      <c r="H17" s="299">
        <v>0</v>
      </c>
      <c r="I17" s="299">
        <v>0</v>
      </c>
      <c r="J17" s="302">
        <v>0</v>
      </c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76" t="s">
        <v>40</v>
      </c>
      <c r="B18" s="299">
        <f t="shared" si="0"/>
        <v>103.4</v>
      </c>
      <c r="C18" s="299">
        <f t="shared" si="1"/>
        <v>103.4</v>
      </c>
      <c r="D18" s="77">
        <v>103.4</v>
      </c>
      <c r="E18" s="300">
        <v>0</v>
      </c>
      <c r="F18" s="299">
        <v>0</v>
      </c>
      <c r="G18" s="299">
        <v>0</v>
      </c>
      <c r="H18" s="299">
        <v>0</v>
      </c>
      <c r="I18" s="299">
        <v>0</v>
      </c>
      <c r="J18" s="302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76" t="s">
        <v>41</v>
      </c>
      <c r="B19" s="299">
        <f t="shared" si="0"/>
        <v>479.5</v>
      </c>
      <c r="C19" s="299">
        <f t="shared" si="1"/>
        <v>479.5</v>
      </c>
      <c r="D19" s="77">
        <v>479.5</v>
      </c>
      <c r="E19" s="300">
        <v>0</v>
      </c>
      <c r="F19" s="299">
        <v>0</v>
      </c>
      <c r="G19" s="299">
        <v>0</v>
      </c>
      <c r="H19" s="299">
        <v>0</v>
      </c>
      <c r="I19" s="299">
        <v>0</v>
      </c>
      <c r="J19" s="302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76" t="s">
        <v>42</v>
      </c>
      <c r="B20" s="299">
        <f t="shared" si="0"/>
        <v>321.3</v>
      </c>
      <c r="C20" s="299">
        <f t="shared" si="1"/>
        <v>321.3</v>
      </c>
      <c r="D20" s="77">
        <v>321.3</v>
      </c>
      <c r="E20" s="300">
        <v>0</v>
      </c>
      <c r="F20" s="299">
        <v>0</v>
      </c>
      <c r="G20" s="299">
        <v>0</v>
      </c>
      <c r="H20" s="299">
        <v>0</v>
      </c>
      <c r="I20" s="299">
        <v>0</v>
      </c>
      <c r="J20" s="302">
        <v>0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76" t="s">
        <v>43</v>
      </c>
      <c r="B21" s="299">
        <f t="shared" si="0"/>
        <v>158.2</v>
      </c>
      <c r="C21" s="299">
        <f t="shared" si="1"/>
        <v>158.2</v>
      </c>
      <c r="D21" s="77">
        <v>158.2</v>
      </c>
      <c r="E21" s="301"/>
      <c r="F21" s="301"/>
      <c r="G21" s="301"/>
      <c r="H21" s="301"/>
      <c r="I21" s="301"/>
      <c r="J21" s="30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76" t="s">
        <v>44</v>
      </c>
      <c r="B22" s="299">
        <f t="shared" si="0"/>
        <v>226.47</v>
      </c>
      <c r="C22" s="299">
        <f t="shared" si="1"/>
        <v>226.47</v>
      </c>
      <c r="D22" s="77">
        <v>226.47</v>
      </c>
      <c r="E22" s="301"/>
      <c r="F22" s="301"/>
      <c r="G22" s="301"/>
      <c r="H22" s="301"/>
      <c r="I22" s="301"/>
      <c r="J22" s="30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76" t="s">
        <v>45</v>
      </c>
      <c r="B23" s="299">
        <f t="shared" si="0"/>
        <v>226.47</v>
      </c>
      <c r="C23" s="299">
        <f t="shared" si="1"/>
        <v>226.47</v>
      </c>
      <c r="D23" s="77">
        <v>226.47</v>
      </c>
      <c r="E23" s="301"/>
      <c r="F23" s="301"/>
      <c r="G23" s="301"/>
      <c r="H23" s="301"/>
      <c r="I23" s="301"/>
      <c r="J23" s="30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76" t="s">
        <v>46</v>
      </c>
      <c r="B24" s="299">
        <f t="shared" si="0"/>
        <v>6.05</v>
      </c>
      <c r="C24" s="299">
        <f t="shared" si="1"/>
        <v>6.05</v>
      </c>
      <c r="D24" s="77">
        <v>6.05</v>
      </c>
      <c r="E24" s="301"/>
      <c r="F24" s="301"/>
      <c r="G24" s="301"/>
      <c r="H24" s="301"/>
      <c r="I24" s="301"/>
      <c r="J24" s="30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76" t="s">
        <v>47</v>
      </c>
      <c r="B25" s="299">
        <f t="shared" si="0"/>
        <v>6.05</v>
      </c>
      <c r="C25" s="299">
        <f t="shared" si="1"/>
        <v>6.05</v>
      </c>
      <c r="D25" s="77">
        <v>6.05</v>
      </c>
      <c r="E25" s="301"/>
      <c r="F25" s="301"/>
      <c r="G25" s="301"/>
      <c r="H25" s="301"/>
      <c r="I25" s="301"/>
      <c r="J25" s="30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76" t="s">
        <v>48</v>
      </c>
      <c r="B26" s="299">
        <f t="shared" si="0"/>
        <v>7.95</v>
      </c>
      <c r="C26" s="299">
        <f t="shared" si="1"/>
        <v>7.95</v>
      </c>
      <c r="D26" s="77">
        <v>7.95</v>
      </c>
      <c r="E26" s="301"/>
      <c r="F26" s="301"/>
      <c r="G26" s="301"/>
      <c r="H26" s="301"/>
      <c r="I26" s="301"/>
      <c r="J26" s="30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76" t="s">
        <v>49</v>
      </c>
      <c r="B27" s="299">
        <f t="shared" si="0"/>
        <v>7.95</v>
      </c>
      <c r="C27" s="299">
        <f t="shared" si="1"/>
        <v>7.95</v>
      </c>
      <c r="D27" s="77">
        <v>7.95</v>
      </c>
      <c r="E27" s="301"/>
      <c r="F27" s="301"/>
      <c r="G27" s="301"/>
      <c r="H27" s="301"/>
      <c r="I27" s="301"/>
      <c r="J27" s="30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76" t="s">
        <v>50</v>
      </c>
      <c r="B28" s="299">
        <f t="shared" si="0"/>
        <v>7.95</v>
      </c>
      <c r="C28" s="299">
        <f t="shared" si="1"/>
        <v>7.95</v>
      </c>
      <c r="D28" s="77">
        <v>7.95</v>
      </c>
      <c r="E28" s="301"/>
      <c r="F28" s="301"/>
      <c r="G28" s="301"/>
      <c r="H28" s="301"/>
      <c r="I28" s="301"/>
      <c r="J28" s="30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98"/>
      <c r="B29" s="299">
        <f t="shared" si="0"/>
        <v>0</v>
      </c>
      <c r="C29" s="299">
        <f t="shared" si="1"/>
        <v>0</v>
      </c>
      <c r="D29" s="301"/>
      <c r="E29" s="301"/>
      <c r="F29" s="301"/>
      <c r="G29" s="301"/>
      <c r="H29" s="301"/>
      <c r="I29" s="301"/>
      <c r="J29" s="30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98"/>
      <c r="B30" s="299">
        <f t="shared" si="0"/>
        <v>0</v>
      </c>
      <c r="C30" s="299">
        <f t="shared" si="1"/>
        <v>0</v>
      </c>
      <c r="D30" s="301"/>
      <c r="E30" s="301"/>
      <c r="F30" s="301"/>
      <c r="G30" s="301"/>
      <c r="H30" s="301"/>
      <c r="I30" s="301"/>
      <c r="J30" s="30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98"/>
      <c r="B31" s="299">
        <f t="shared" si="0"/>
        <v>0</v>
      </c>
      <c r="C31" s="299">
        <f t="shared" si="1"/>
        <v>0</v>
      </c>
      <c r="D31" s="301"/>
      <c r="E31" s="301"/>
      <c r="F31" s="301"/>
      <c r="G31" s="301"/>
      <c r="H31" s="301"/>
      <c r="I31" s="301"/>
      <c r="J31" s="30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98"/>
      <c r="B32" s="299">
        <f t="shared" si="0"/>
        <v>0</v>
      </c>
      <c r="C32" s="299">
        <f t="shared" si="1"/>
        <v>0</v>
      </c>
      <c r="D32" s="301"/>
      <c r="E32" s="301"/>
      <c r="F32" s="301"/>
      <c r="G32" s="301"/>
      <c r="H32" s="301"/>
      <c r="I32" s="301"/>
      <c r="J32" s="30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98"/>
      <c r="B33" s="299">
        <f t="shared" si="0"/>
        <v>0</v>
      </c>
      <c r="C33" s="299">
        <f t="shared" si="1"/>
        <v>0</v>
      </c>
      <c r="D33" s="301"/>
      <c r="E33" s="301"/>
      <c r="F33" s="301"/>
      <c r="G33" s="301"/>
      <c r="H33" s="301"/>
      <c r="I33" s="301"/>
      <c r="J33" s="30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C10" sqref="C10"/>
    </sheetView>
  </sheetViews>
  <sheetFormatPr defaultColWidth="12" defaultRowHeight="14.25"/>
  <cols>
    <col min="1" max="1" width="54.1222222222222" style="284" customWidth="1"/>
    <col min="2" max="7" width="19.8777777777778" style="284" customWidth="1"/>
    <col min="8" max="16384" width="12" style="284"/>
  </cols>
  <sheetData>
    <row r="1" customHeight="1" spans="1:15">
      <c r="A1" s="285" t="s">
        <v>51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52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53</v>
      </c>
      <c r="B4" s="292" t="s">
        <v>54</v>
      </c>
      <c r="C4" s="293" t="s">
        <v>55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297">
        <f>C6+G6</f>
        <v>1565.48</v>
      </c>
      <c r="C6" s="297">
        <v>128.78</v>
      </c>
      <c r="D6" s="297">
        <v>95.33</v>
      </c>
      <c r="E6" s="297">
        <v>28.17</v>
      </c>
      <c r="F6" s="297">
        <v>5.28</v>
      </c>
      <c r="G6" s="297">
        <v>1436.7</v>
      </c>
    </row>
    <row r="7" ht="24" customHeight="1" spans="1:243">
      <c r="A7" s="76" t="s">
        <v>56</v>
      </c>
      <c r="B7" s="297">
        <f t="shared" ref="B7:B32" si="0">SUM(C7,G7)</f>
        <v>1557.53</v>
      </c>
      <c r="C7" s="297">
        <v>120.83</v>
      </c>
      <c r="D7" s="297">
        <v>95.33</v>
      </c>
      <c r="E7" s="297">
        <v>28.17</v>
      </c>
      <c r="F7" s="297">
        <v>5.28</v>
      </c>
      <c r="G7" s="297">
        <v>1436.7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1" spans="1:243">
      <c r="A8" s="76" t="s">
        <v>57</v>
      </c>
      <c r="B8" s="297">
        <v>118.68</v>
      </c>
      <c r="C8" s="297">
        <v>109.64</v>
      </c>
      <c r="D8" s="297">
        <v>76.19</v>
      </c>
      <c r="E8" s="297">
        <v>28.17</v>
      </c>
      <c r="F8" s="297">
        <v>5.28</v>
      </c>
      <c r="G8" s="297">
        <v>144.52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1" spans="1:243">
      <c r="A9" s="76" t="s">
        <v>58</v>
      </c>
      <c r="B9" s="297">
        <f t="shared" si="0"/>
        <v>118.68</v>
      </c>
      <c r="C9" s="297">
        <f t="shared" ref="C9:C32" si="1">SUM(D9:F9)</f>
        <v>109.64</v>
      </c>
      <c r="D9" s="297">
        <v>76.19</v>
      </c>
      <c r="E9" s="297">
        <v>28.17</v>
      </c>
      <c r="F9" s="297">
        <v>5.28</v>
      </c>
      <c r="G9" s="297">
        <v>9.04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1" spans="1:243">
      <c r="A10" s="76" t="s">
        <v>59</v>
      </c>
      <c r="B10" s="297">
        <f t="shared" si="0"/>
        <v>135.48</v>
      </c>
      <c r="C10" s="297">
        <f t="shared" si="1"/>
        <v>0</v>
      </c>
      <c r="D10" s="297"/>
      <c r="E10" s="297"/>
      <c r="F10" s="297"/>
      <c r="G10" s="297">
        <v>135.48</v>
      </c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1" spans="1:243">
      <c r="A11" s="76" t="s">
        <v>60</v>
      </c>
      <c r="B11" s="297">
        <f t="shared" si="0"/>
        <v>11.19</v>
      </c>
      <c r="C11" s="297">
        <f t="shared" si="1"/>
        <v>11.19</v>
      </c>
      <c r="D11" s="297">
        <v>11.19</v>
      </c>
      <c r="E11" s="297"/>
      <c r="F11" s="297"/>
      <c r="G11" s="297">
        <v>0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1" spans="1:243">
      <c r="A12" s="76" t="s">
        <v>61</v>
      </c>
      <c r="B12" s="297">
        <f t="shared" si="0"/>
        <v>11.19</v>
      </c>
      <c r="C12" s="297">
        <f t="shared" si="1"/>
        <v>11.19</v>
      </c>
      <c r="D12" s="297">
        <v>11.19</v>
      </c>
      <c r="E12" s="297"/>
      <c r="F12" s="297"/>
      <c r="G12" s="297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1" spans="1:243">
      <c r="A13" s="76" t="s">
        <v>62</v>
      </c>
      <c r="B13" s="297">
        <f t="shared" si="0"/>
        <v>476.76</v>
      </c>
      <c r="C13" s="297">
        <f t="shared" si="1"/>
        <v>0</v>
      </c>
      <c r="D13" s="297"/>
      <c r="E13" s="297"/>
      <c r="F13" s="297"/>
      <c r="G13" s="77">
        <v>476.76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1" spans="1:243">
      <c r="A14" s="76" t="s">
        <v>63</v>
      </c>
      <c r="B14" s="297">
        <f t="shared" si="0"/>
        <v>46.5</v>
      </c>
      <c r="C14" s="297">
        <f t="shared" si="1"/>
        <v>0</v>
      </c>
      <c r="D14" s="297"/>
      <c r="E14" s="297"/>
      <c r="F14" s="297"/>
      <c r="G14" s="77">
        <v>46.5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1" spans="1:243">
      <c r="A15" s="76" t="s">
        <v>64</v>
      </c>
      <c r="B15" s="297">
        <f t="shared" si="0"/>
        <v>430.26</v>
      </c>
      <c r="C15" s="297">
        <f t="shared" si="1"/>
        <v>0</v>
      </c>
      <c r="D15" s="297"/>
      <c r="E15" s="297"/>
      <c r="F15" s="297"/>
      <c r="G15" s="77">
        <v>430.26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1" spans="1:243">
      <c r="A16" s="76" t="s">
        <v>65</v>
      </c>
      <c r="B16" s="297">
        <f t="shared" si="0"/>
        <v>103.4</v>
      </c>
      <c r="C16" s="297">
        <f t="shared" si="1"/>
        <v>0</v>
      </c>
      <c r="D16" s="297"/>
      <c r="E16" s="297"/>
      <c r="F16" s="297"/>
      <c r="G16" s="77">
        <v>103.4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1" spans="1:243">
      <c r="A17" s="76" t="s">
        <v>66</v>
      </c>
      <c r="B17" s="297">
        <f t="shared" si="0"/>
        <v>103.4</v>
      </c>
      <c r="C17" s="297">
        <f t="shared" si="1"/>
        <v>0</v>
      </c>
      <c r="D17" s="297"/>
      <c r="E17" s="297"/>
      <c r="F17" s="297"/>
      <c r="G17" s="77">
        <v>103.4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1" spans="1:243">
      <c r="A18" s="76" t="s">
        <v>67</v>
      </c>
      <c r="B18" s="297">
        <f t="shared" si="0"/>
        <v>479.5</v>
      </c>
      <c r="C18" s="297">
        <f t="shared" si="1"/>
        <v>0</v>
      </c>
      <c r="D18" s="297"/>
      <c r="E18" s="297"/>
      <c r="F18" s="297"/>
      <c r="G18" s="77">
        <v>479.5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1" spans="1:243">
      <c r="A19" s="76" t="s">
        <v>68</v>
      </c>
      <c r="B19" s="297">
        <f t="shared" si="0"/>
        <v>321.3</v>
      </c>
      <c r="C19" s="297">
        <f t="shared" si="1"/>
        <v>0</v>
      </c>
      <c r="D19" s="297"/>
      <c r="E19" s="297"/>
      <c r="F19" s="297"/>
      <c r="G19" s="77">
        <v>321.3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1" spans="1:243">
      <c r="A20" s="76" t="s">
        <v>69</v>
      </c>
      <c r="B20" s="297">
        <f t="shared" si="0"/>
        <v>158.2</v>
      </c>
      <c r="C20" s="297">
        <f t="shared" si="1"/>
        <v>0</v>
      </c>
      <c r="D20" s="297"/>
      <c r="E20" s="297"/>
      <c r="F20" s="297"/>
      <c r="G20" s="77">
        <v>158.2</v>
      </c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1" spans="1:243">
      <c r="A21" s="76" t="s">
        <v>70</v>
      </c>
      <c r="B21" s="297">
        <f t="shared" si="0"/>
        <v>226.47</v>
      </c>
      <c r="C21" s="297">
        <f t="shared" si="1"/>
        <v>0</v>
      </c>
      <c r="D21" s="297"/>
      <c r="E21" s="297"/>
      <c r="F21" s="297"/>
      <c r="G21" s="77">
        <v>226.47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1" spans="1:243">
      <c r="A22" s="76" t="s">
        <v>71</v>
      </c>
      <c r="B22" s="297">
        <f t="shared" si="0"/>
        <v>226.47</v>
      </c>
      <c r="C22" s="297">
        <f t="shared" si="1"/>
        <v>0</v>
      </c>
      <c r="D22" s="297"/>
      <c r="E22" s="297"/>
      <c r="F22" s="297"/>
      <c r="G22" s="77">
        <v>226.47</v>
      </c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1" spans="1:243">
      <c r="A23" s="76" t="s">
        <v>72</v>
      </c>
      <c r="B23" s="297">
        <f t="shared" si="0"/>
        <v>6.05</v>
      </c>
      <c r="C23" s="297">
        <f t="shared" si="1"/>
        <v>0</v>
      </c>
      <c r="D23" s="297"/>
      <c r="E23" s="297"/>
      <c r="F23" s="297"/>
      <c r="G23" s="77">
        <v>6.05</v>
      </c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1" spans="1:243">
      <c r="A24" s="76" t="s">
        <v>73</v>
      </c>
      <c r="B24" s="297">
        <f t="shared" si="0"/>
        <v>6.05</v>
      </c>
      <c r="C24" s="297">
        <f t="shared" si="1"/>
        <v>0</v>
      </c>
      <c r="D24" s="297"/>
      <c r="E24" s="297"/>
      <c r="F24" s="297"/>
      <c r="G24" s="77">
        <v>6.05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1" spans="1:243">
      <c r="A25" s="76" t="s">
        <v>74</v>
      </c>
      <c r="B25" s="297">
        <f t="shared" si="0"/>
        <v>7.95</v>
      </c>
      <c r="C25" s="297">
        <f t="shared" si="1"/>
        <v>7.95</v>
      </c>
      <c r="D25" s="297">
        <v>7.95</v>
      </c>
      <c r="E25" s="297"/>
      <c r="F25" s="297"/>
      <c r="G25" s="297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1" spans="1:243">
      <c r="A26" s="76" t="s">
        <v>75</v>
      </c>
      <c r="B26" s="297">
        <f t="shared" si="0"/>
        <v>7.95</v>
      </c>
      <c r="C26" s="297">
        <f t="shared" si="1"/>
        <v>7.95</v>
      </c>
      <c r="D26" s="297">
        <v>7.95</v>
      </c>
      <c r="E26" s="297"/>
      <c r="F26" s="297"/>
      <c r="G26" s="297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1" spans="1:243">
      <c r="A27" s="76" t="s">
        <v>76</v>
      </c>
      <c r="B27" s="297">
        <f t="shared" si="0"/>
        <v>7.95</v>
      </c>
      <c r="C27" s="297">
        <f t="shared" si="1"/>
        <v>7.95</v>
      </c>
      <c r="D27" s="297">
        <v>7.95</v>
      </c>
      <c r="E27" s="297"/>
      <c r="F27" s="297"/>
      <c r="G27" s="297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1" spans="1:243">
      <c r="A28" s="298"/>
      <c r="B28" s="297">
        <f t="shared" si="0"/>
        <v>0</v>
      </c>
      <c r="C28" s="297">
        <f t="shared" si="1"/>
        <v>0</v>
      </c>
      <c r="D28" s="297"/>
      <c r="E28" s="297"/>
      <c r="F28" s="297"/>
      <c r="G28" s="297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  <row r="29" ht="24" customHeight="1" spans="1:243">
      <c r="A29" s="298"/>
      <c r="B29" s="297">
        <f t="shared" si="0"/>
        <v>0</v>
      </c>
      <c r="C29" s="297">
        <f t="shared" si="1"/>
        <v>0</v>
      </c>
      <c r="D29" s="297"/>
      <c r="E29" s="297"/>
      <c r="F29" s="297"/>
      <c r="G29" s="297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</row>
    <row r="30" ht="24" customHeight="1" spans="1:243">
      <c r="A30" s="298"/>
      <c r="B30" s="297">
        <f t="shared" si="0"/>
        <v>0</v>
      </c>
      <c r="C30" s="297">
        <f t="shared" si="1"/>
        <v>0</v>
      </c>
      <c r="D30" s="297"/>
      <c r="E30" s="297"/>
      <c r="F30" s="297"/>
      <c r="G30" s="297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</row>
    <row r="31" ht="24" customHeight="1" spans="1:243">
      <c r="A31" s="298"/>
      <c r="B31" s="297">
        <f t="shared" si="0"/>
        <v>0</v>
      </c>
      <c r="C31" s="297">
        <f t="shared" si="1"/>
        <v>0</v>
      </c>
      <c r="D31" s="297"/>
      <c r="E31" s="297"/>
      <c r="F31" s="297"/>
      <c r="G31" s="297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</row>
    <row r="32" ht="24" customHeight="1" spans="1:243">
      <c r="A32" s="298"/>
      <c r="B32" s="297">
        <f t="shared" si="0"/>
        <v>0</v>
      </c>
      <c r="C32" s="297">
        <f t="shared" si="1"/>
        <v>0</v>
      </c>
      <c r="D32" s="297"/>
      <c r="E32" s="297"/>
      <c r="F32" s="297"/>
      <c r="G32" s="297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A18" sqref="A18"/>
    </sheetView>
  </sheetViews>
  <sheetFormatPr defaultColWidth="9.37777777777778" defaultRowHeight="12.75" customHeight="1" outlineLevelCol="7"/>
  <cols>
    <col min="1" max="1" width="52.1222222222222" style="154" customWidth="1"/>
    <col min="2" max="8" width="17" style="154" customWidth="1"/>
    <col min="9" max="245" width="9.12222222222222" style="154" customWidth="1"/>
    <col min="246" max="16384" width="9.37777777777778" style="154"/>
  </cols>
  <sheetData>
    <row r="1" ht="12" customHeight="1" spans="1:8">
      <c r="A1" s="43" t="s">
        <v>77</v>
      </c>
      <c r="B1"/>
      <c r="C1"/>
      <c r="D1"/>
      <c r="E1"/>
      <c r="F1"/>
      <c r="G1"/>
      <c r="H1"/>
    </row>
    <row r="2" ht="25.5" customHeight="1" spans="1:8">
      <c r="A2" s="155" t="s">
        <v>78</v>
      </c>
      <c r="B2" s="155"/>
      <c r="C2" s="155"/>
      <c r="D2" s="155"/>
      <c r="E2" s="155"/>
      <c r="F2" s="155"/>
      <c r="G2" s="155"/>
      <c r="H2" s="155"/>
    </row>
    <row r="3" ht="16.5" customHeight="1" spans="1:8">
      <c r="A3" s="156"/>
      <c r="B3" s="156"/>
      <c r="C3" s="156"/>
      <c r="D3" s="157"/>
      <c r="E3" s="157"/>
      <c r="F3" s="265"/>
      <c r="G3" s="265"/>
      <c r="H3" s="158" t="s">
        <v>27</v>
      </c>
    </row>
    <row r="4" ht="16.5" customHeight="1" spans="1:8">
      <c r="A4" s="156" t="s">
        <v>77</v>
      </c>
      <c r="B4" s="156"/>
      <c r="C4" s="156"/>
      <c r="D4" s="157"/>
      <c r="E4" s="157"/>
      <c r="F4" s="266"/>
      <c r="G4" s="266"/>
      <c r="H4" s="158"/>
    </row>
    <row r="5" ht="57" customHeight="1" spans="1:8">
      <c r="A5" s="155" t="s">
        <v>79</v>
      </c>
      <c r="B5" s="155"/>
      <c r="C5" s="155"/>
      <c r="D5" s="155"/>
      <c r="E5" s="155"/>
      <c r="F5" s="155"/>
      <c r="G5" s="155"/>
      <c r="H5" s="155"/>
    </row>
    <row r="6" s="264" customFormat="1" ht="18.75" customHeight="1" spans="1:8">
      <c r="A6" s="267" t="s">
        <v>28</v>
      </c>
      <c r="B6" s="267" t="s">
        <v>8</v>
      </c>
      <c r="C6" s="267" t="s">
        <v>80</v>
      </c>
      <c r="D6" s="267" t="s">
        <v>19</v>
      </c>
      <c r="E6" s="267" t="s">
        <v>20</v>
      </c>
      <c r="F6" s="267" t="s">
        <v>21</v>
      </c>
      <c r="G6" s="267" t="s">
        <v>10</v>
      </c>
      <c r="H6" s="267" t="s">
        <v>11</v>
      </c>
    </row>
    <row r="7" s="264" customFormat="1" ht="18.75" customHeight="1" spans="1:8">
      <c r="A7" s="267"/>
      <c r="B7" s="267"/>
      <c r="C7" s="267"/>
      <c r="D7" s="267"/>
      <c r="E7" s="267"/>
      <c r="F7" s="267"/>
      <c r="G7" s="267"/>
      <c r="H7" s="267"/>
    </row>
    <row r="8" s="264" customFormat="1" ht="18.75" customHeight="1" spans="1:8">
      <c r="A8" s="267"/>
      <c r="B8" s="267"/>
      <c r="C8" s="267"/>
      <c r="D8" s="267"/>
      <c r="E8" s="267"/>
      <c r="F8" s="267"/>
      <c r="G8" s="267"/>
      <c r="H8" s="267"/>
    </row>
    <row r="9" s="153" customFormat="1" ht="30.75" customHeight="1" spans="1:8">
      <c r="A9" s="146" t="s">
        <v>8</v>
      </c>
      <c r="B9" s="268">
        <f>SUM(C9:H9)</f>
        <v>1565.48</v>
      </c>
      <c r="C9" s="269">
        <f t="shared" ref="C9:H9" si="0">SUM(C10:C39)</f>
        <v>1565.48</v>
      </c>
      <c r="D9" s="269">
        <f t="shared" si="0"/>
        <v>0</v>
      </c>
      <c r="E9" s="269">
        <f t="shared" si="0"/>
        <v>0</v>
      </c>
      <c r="F9" s="269">
        <f t="shared" si="0"/>
        <v>0</v>
      </c>
      <c r="G9" s="269">
        <f t="shared" si="0"/>
        <v>0</v>
      </c>
      <c r="H9" s="269">
        <f t="shared" si="0"/>
        <v>0</v>
      </c>
    </row>
    <row r="10" ht="18" customHeight="1" spans="1:8">
      <c r="A10" s="270" t="s">
        <v>81</v>
      </c>
      <c r="B10" s="271">
        <f>SUM(C10:H10)</f>
        <v>0</v>
      </c>
      <c r="C10" s="272"/>
      <c r="D10" s="272"/>
      <c r="E10" s="273"/>
      <c r="F10" s="273"/>
      <c r="G10" s="273"/>
      <c r="H10" s="273"/>
    </row>
    <row r="11" ht="18" customHeight="1" spans="1:8">
      <c r="A11" s="270" t="s">
        <v>82</v>
      </c>
      <c r="B11" s="271">
        <f>SUM(C11:H11)</f>
        <v>0</v>
      </c>
      <c r="C11" s="272"/>
      <c r="D11" s="272"/>
      <c r="E11" s="273"/>
      <c r="F11" s="273"/>
      <c r="G11" s="273"/>
      <c r="H11" s="273"/>
    </row>
    <row r="12" ht="18" customHeight="1" spans="1:8">
      <c r="A12" s="270" t="s">
        <v>83</v>
      </c>
      <c r="B12" s="271">
        <f t="shared" ref="B12:B39" si="1">SUM(C12:H12)</f>
        <v>0</v>
      </c>
      <c r="C12" s="272"/>
      <c r="D12" s="272"/>
      <c r="E12" s="273"/>
      <c r="F12" s="273"/>
      <c r="G12" s="273"/>
      <c r="H12" s="273"/>
    </row>
    <row r="13" ht="18" customHeight="1" spans="1:8">
      <c r="A13" s="270" t="s">
        <v>84</v>
      </c>
      <c r="B13" s="271">
        <f t="shared" si="1"/>
        <v>0</v>
      </c>
      <c r="C13" s="272"/>
      <c r="D13" s="272"/>
      <c r="E13" s="273"/>
      <c r="F13" s="273"/>
      <c r="G13" s="273"/>
      <c r="H13" s="273"/>
    </row>
    <row r="14" ht="18" customHeight="1" spans="1:8">
      <c r="A14" s="270" t="s">
        <v>85</v>
      </c>
      <c r="B14" s="271">
        <f t="shared" si="1"/>
        <v>0</v>
      </c>
      <c r="C14" s="272"/>
      <c r="D14" s="272"/>
      <c r="E14" s="273"/>
      <c r="F14" s="273"/>
      <c r="G14" s="273"/>
      <c r="H14" s="273"/>
    </row>
    <row r="15" ht="18" customHeight="1" spans="1:8">
      <c r="A15" s="274" t="s">
        <v>86</v>
      </c>
      <c r="B15" s="271">
        <f t="shared" si="1"/>
        <v>0</v>
      </c>
      <c r="C15" s="272"/>
      <c r="D15" s="272"/>
      <c r="E15" s="273"/>
      <c r="F15" s="273"/>
      <c r="G15" s="273"/>
      <c r="H15" s="273"/>
    </row>
    <row r="16" ht="18" customHeight="1" spans="1:8">
      <c r="A16" s="274" t="s">
        <v>87</v>
      </c>
      <c r="B16" s="271">
        <f t="shared" si="1"/>
        <v>0</v>
      </c>
      <c r="C16" s="272"/>
      <c r="D16" s="272"/>
      <c r="E16" s="273"/>
      <c r="F16" s="273"/>
      <c r="G16" s="273"/>
      <c r="H16" s="273"/>
    </row>
    <row r="17" ht="18" customHeight="1" spans="1:8">
      <c r="A17" s="274" t="s">
        <v>88</v>
      </c>
      <c r="B17" s="271">
        <f t="shared" si="1"/>
        <v>1557.53</v>
      </c>
      <c r="C17" s="272">
        <v>1557.53</v>
      </c>
      <c r="D17" s="272"/>
      <c r="E17" s="273"/>
      <c r="F17" s="273"/>
      <c r="G17" s="273"/>
      <c r="H17" s="273"/>
    </row>
    <row r="18" s="218" customFormat="1" ht="18" customHeight="1" spans="1:8">
      <c r="A18" s="275" t="s">
        <v>89</v>
      </c>
      <c r="B18" s="271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4" t="s">
        <v>90</v>
      </c>
      <c r="B19" s="271">
        <f t="shared" si="1"/>
        <v>0</v>
      </c>
      <c r="C19" s="272"/>
      <c r="D19" s="272"/>
      <c r="E19" s="273"/>
      <c r="F19" s="273"/>
      <c r="G19" s="273"/>
      <c r="H19" s="273"/>
    </row>
    <row r="20" ht="18" customHeight="1" spans="1:8">
      <c r="A20" s="270" t="s">
        <v>91</v>
      </c>
      <c r="B20" s="271">
        <f t="shared" si="1"/>
        <v>0</v>
      </c>
      <c r="C20" s="272"/>
      <c r="D20" s="272"/>
      <c r="E20" s="273"/>
      <c r="F20" s="273"/>
      <c r="G20" s="273"/>
      <c r="H20" s="273"/>
    </row>
    <row r="21" ht="18" customHeight="1" spans="1:8">
      <c r="A21" s="270" t="s">
        <v>92</v>
      </c>
      <c r="B21" s="271">
        <f t="shared" si="1"/>
        <v>0</v>
      </c>
      <c r="C21" s="272"/>
      <c r="D21" s="272"/>
      <c r="E21" s="273"/>
      <c r="F21" s="273"/>
      <c r="G21" s="273"/>
      <c r="H21" s="273"/>
    </row>
    <row r="22" ht="18" customHeight="1" spans="1:8">
      <c r="A22" s="270" t="s">
        <v>93</v>
      </c>
      <c r="B22" s="271">
        <f t="shared" si="1"/>
        <v>0</v>
      </c>
      <c r="C22" s="272"/>
      <c r="D22" s="272"/>
      <c r="E22" s="273"/>
      <c r="F22" s="273"/>
      <c r="G22" s="273"/>
      <c r="H22" s="273"/>
    </row>
    <row r="23" ht="18" customHeight="1" spans="1:8">
      <c r="A23" s="270" t="s">
        <v>94</v>
      </c>
      <c r="B23" s="271">
        <f t="shared" si="1"/>
        <v>0</v>
      </c>
      <c r="C23" s="272"/>
      <c r="D23" s="272"/>
      <c r="E23" s="273"/>
      <c r="F23" s="273"/>
      <c r="G23" s="273"/>
      <c r="H23" s="273"/>
    </row>
    <row r="24" ht="18" customHeight="1" spans="1:8">
      <c r="A24" s="270" t="s">
        <v>95</v>
      </c>
      <c r="B24" s="271">
        <f t="shared" si="1"/>
        <v>0</v>
      </c>
      <c r="C24" s="272"/>
      <c r="D24" s="272"/>
      <c r="E24" s="273"/>
      <c r="F24" s="273"/>
      <c r="G24" s="273"/>
      <c r="H24" s="273"/>
    </row>
    <row r="25" ht="18" customHeight="1" spans="1:8">
      <c r="A25" s="270" t="s">
        <v>96</v>
      </c>
      <c r="B25" s="271">
        <f t="shared" si="1"/>
        <v>0</v>
      </c>
      <c r="C25" s="272"/>
      <c r="D25" s="272"/>
      <c r="E25" s="273"/>
      <c r="F25" s="273"/>
      <c r="G25" s="273"/>
      <c r="H25" s="273"/>
    </row>
    <row r="26" ht="18" customHeight="1" spans="1:8">
      <c r="A26" s="270" t="s">
        <v>97</v>
      </c>
      <c r="B26" s="271">
        <f t="shared" si="1"/>
        <v>0</v>
      </c>
      <c r="C26" s="272"/>
      <c r="D26" s="272"/>
      <c r="E26" s="273"/>
      <c r="F26" s="273"/>
      <c r="G26" s="273"/>
      <c r="H26" s="273"/>
    </row>
    <row r="27" ht="18" customHeight="1" spans="1:8">
      <c r="A27" s="278" t="s">
        <v>98</v>
      </c>
      <c r="B27" s="271">
        <f t="shared" si="1"/>
        <v>0</v>
      </c>
      <c r="C27" s="272"/>
      <c r="D27" s="272"/>
      <c r="E27" s="273"/>
      <c r="F27" s="273"/>
      <c r="G27" s="273"/>
      <c r="H27" s="273"/>
    </row>
    <row r="28" ht="18" customHeight="1" spans="1:8">
      <c r="A28" s="278" t="s">
        <v>99</v>
      </c>
      <c r="B28" s="271">
        <f t="shared" si="1"/>
        <v>0</v>
      </c>
      <c r="C28" s="272"/>
      <c r="D28" s="272"/>
      <c r="E28" s="273"/>
      <c r="F28" s="273"/>
      <c r="G28" s="273"/>
      <c r="H28" s="273"/>
    </row>
    <row r="29" ht="18" customHeight="1" spans="1:8">
      <c r="A29" s="279" t="s">
        <v>100</v>
      </c>
      <c r="B29" s="271">
        <f t="shared" si="1"/>
        <v>7.95</v>
      </c>
      <c r="C29" s="272">
        <v>7.95</v>
      </c>
      <c r="D29" s="272"/>
      <c r="E29" s="273"/>
      <c r="F29" s="273"/>
      <c r="G29" s="273"/>
      <c r="H29" s="273"/>
    </row>
    <row r="30" ht="18" customHeight="1" spans="1:8">
      <c r="A30" s="279" t="s">
        <v>101</v>
      </c>
      <c r="B30" s="271">
        <f t="shared" si="1"/>
        <v>0</v>
      </c>
      <c r="C30" s="272"/>
      <c r="D30" s="272"/>
      <c r="E30" s="273"/>
      <c r="F30" s="273"/>
      <c r="G30" s="273"/>
      <c r="H30" s="273"/>
    </row>
    <row r="31" ht="18" customHeight="1" spans="1:8">
      <c r="A31" s="280" t="s">
        <v>102</v>
      </c>
      <c r="B31" s="271">
        <f t="shared" si="1"/>
        <v>0</v>
      </c>
      <c r="C31" s="272"/>
      <c r="D31" s="272"/>
      <c r="E31" s="273"/>
      <c r="F31" s="273"/>
      <c r="G31" s="273"/>
      <c r="H31" s="273"/>
    </row>
    <row r="32" ht="18" customHeight="1" spans="1:8">
      <c r="A32" s="270" t="s">
        <v>103</v>
      </c>
      <c r="B32" s="271">
        <f t="shared" si="1"/>
        <v>0</v>
      </c>
      <c r="C32" s="272"/>
      <c r="D32" s="272"/>
      <c r="E32" s="273"/>
      <c r="F32" s="273"/>
      <c r="G32" s="273"/>
      <c r="H32" s="273"/>
    </row>
    <row r="33" ht="18" customHeight="1" spans="1:8">
      <c r="A33" s="270" t="s">
        <v>104</v>
      </c>
      <c r="B33" s="271">
        <f t="shared" si="1"/>
        <v>0</v>
      </c>
      <c r="C33" s="272"/>
      <c r="D33" s="272"/>
      <c r="E33" s="273"/>
      <c r="F33" s="273"/>
      <c r="G33" s="273"/>
      <c r="H33" s="273"/>
    </row>
    <row r="34" ht="18" customHeight="1" spans="1:8">
      <c r="A34" s="270" t="s">
        <v>105</v>
      </c>
      <c r="B34" s="271">
        <f t="shared" si="1"/>
        <v>0</v>
      </c>
      <c r="C34" s="272"/>
      <c r="D34" s="272"/>
      <c r="E34" s="273"/>
      <c r="F34" s="273"/>
      <c r="G34" s="273"/>
      <c r="H34" s="273"/>
    </row>
    <row r="35" ht="18" customHeight="1" spans="1:8">
      <c r="A35" s="280" t="s">
        <v>106</v>
      </c>
      <c r="B35" s="271">
        <f t="shared" si="1"/>
        <v>0</v>
      </c>
      <c r="C35" s="272"/>
      <c r="D35" s="272"/>
      <c r="E35" s="273"/>
      <c r="F35" s="273"/>
      <c r="G35" s="273"/>
      <c r="H35" s="273"/>
    </row>
    <row r="36" ht="18" customHeight="1" spans="1:8">
      <c r="A36" s="280" t="s">
        <v>107</v>
      </c>
      <c r="B36" s="271">
        <f t="shared" si="1"/>
        <v>0</v>
      </c>
      <c r="C36" s="272"/>
      <c r="D36" s="272"/>
      <c r="E36" s="273"/>
      <c r="F36" s="273"/>
      <c r="G36" s="273"/>
      <c r="H36" s="273"/>
    </row>
    <row r="37" ht="18" customHeight="1" spans="1:8">
      <c r="A37" s="280" t="s">
        <v>108</v>
      </c>
      <c r="B37" s="271">
        <f t="shared" si="1"/>
        <v>0</v>
      </c>
      <c r="C37" s="272"/>
      <c r="D37" s="272"/>
      <c r="E37" s="273"/>
      <c r="F37" s="273"/>
      <c r="G37" s="273"/>
      <c r="H37" s="273"/>
    </row>
    <row r="38" ht="18" customHeight="1" spans="1:8">
      <c r="A38" s="280" t="s">
        <v>109</v>
      </c>
      <c r="B38" s="271">
        <f t="shared" si="1"/>
        <v>0</v>
      </c>
      <c r="C38" s="272"/>
      <c r="D38" s="272"/>
      <c r="E38" s="273"/>
      <c r="F38" s="273"/>
      <c r="G38" s="273"/>
      <c r="H38" s="273"/>
    </row>
    <row r="39" ht="18" customHeight="1" spans="1:8">
      <c r="A39" s="280" t="s">
        <v>110</v>
      </c>
      <c r="B39" s="271">
        <f t="shared" si="1"/>
        <v>0</v>
      </c>
      <c r="C39" s="272"/>
      <c r="D39" s="272"/>
      <c r="E39" s="273"/>
      <c r="F39" s="273"/>
      <c r="G39" s="273"/>
      <c r="H39" s="273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53" activePane="bottomRight" state="frozen"/>
      <selection/>
      <selection pane="topRight"/>
      <selection pane="bottomLeft"/>
      <selection pane="bottomRight" activeCell="D46" sqref="D46:D47"/>
    </sheetView>
  </sheetViews>
  <sheetFormatPr defaultColWidth="8.62222222222222" defaultRowHeight="12.75" customHeight="1"/>
  <cols>
    <col min="1" max="1" width="49" style="218" customWidth="1"/>
    <col min="2" max="10" width="12.8777777777778" style="218" customWidth="1"/>
    <col min="11" max="248" width="8.62222222222222" style="218" customWidth="1"/>
    <col min="249" max="16384" width="8.62222222222222" style="218"/>
  </cols>
  <sheetData>
    <row r="1" ht="12" customHeight="1" spans="1:248">
      <c r="A1" s="219" t="s">
        <v>111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112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113</v>
      </c>
      <c r="B4" s="248" t="s">
        <v>8</v>
      </c>
      <c r="C4" s="249" t="s">
        <v>29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1" spans="1:248">
      <c r="A7" s="255" t="s">
        <v>8</v>
      </c>
      <c r="B7" s="256">
        <f>SUM(C7,H7:J7)</f>
        <v>1565.48</v>
      </c>
      <c r="C7" s="256">
        <f>SUM(D7:G7)</f>
        <v>1565.48</v>
      </c>
      <c r="D7" s="256">
        <f>SUM(D81,D78,D71,D68,D63,D59,D56,D52,D49,D45,D38,D30,D24,D13,D8)</f>
        <v>1565.48</v>
      </c>
      <c r="E7" s="256">
        <f t="shared" ref="E7:J7" si="0">SUM(E81,E78,E71,E68,E63,E59,E56,E52,E49,E45,E38,E30,E24,E13,E8)</f>
        <v>0</v>
      </c>
      <c r="F7" s="256">
        <f t="shared" si="0"/>
        <v>0</v>
      </c>
      <c r="G7" s="256">
        <f t="shared" si="0"/>
        <v>0</v>
      </c>
      <c r="H7" s="256">
        <f t="shared" si="0"/>
        <v>0</v>
      </c>
      <c r="I7" s="256">
        <f t="shared" si="0"/>
        <v>0</v>
      </c>
      <c r="J7" s="256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231" t="s">
        <v>114</v>
      </c>
      <c r="B8" s="164">
        <f>SUM(C8,H8:J8)</f>
        <v>91.76</v>
      </c>
      <c r="C8" s="164">
        <f>SUM(D8:G8)</f>
        <v>91.76</v>
      </c>
      <c r="D8" s="257">
        <f>SUM(D9:D12)</f>
        <v>91.76</v>
      </c>
      <c r="E8" s="258">
        <f t="shared" ref="E8:J8" si="1">SUM(E9:E12)</f>
        <v>0</v>
      </c>
      <c r="F8" s="258">
        <f t="shared" si="1"/>
        <v>0</v>
      </c>
      <c r="G8" s="258">
        <f t="shared" si="1"/>
        <v>0</v>
      </c>
      <c r="H8" s="258">
        <f t="shared" si="1"/>
        <v>0</v>
      </c>
      <c r="I8" s="258">
        <f t="shared" si="1"/>
        <v>0</v>
      </c>
      <c r="J8" s="258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59" t="s">
        <v>115</v>
      </c>
      <c r="B9" s="164">
        <f>SUM(C9,H9:J9)</f>
        <v>67.62</v>
      </c>
      <c r="C9" s="164">
        <f t="shared" ref="C9:C72" si="2">SUM(D9:G9)</f>
        <v>67.62</v>
      </c>
      <c r="D9" s="77">
        <v>67.62</v>
      </c>
      <c r="E9" s="260"/>
      <c r="F9" s="261"/>
      <c r="G9" s="261"/>
      <c r="H9" s="261"/>
      <c r="I9" s="261"/>
      <c r="J9" s="26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59" t="s">
        <v>116</v>
      </c>
      <c r="B10" s="164">
        <f t="shared" ref="B10:B72" si="3">SUM(C10,H10:J10)</f>
        <v>16.19</v>
      </c>
      <c r="C10" s="164">
        <f t="shared" si="2"/>
        <v>16.19</v>
      </c>
      <c r="D10" s="260">
        <v>16.19</v>
      </c>
      <c r="E10" s="260"/>
      <c r="F10" s="261"/>
      <c r="G10" s="261"/>
      <c r="H10" s="261"/>
      <c r="I10" s="261"/>
      <c r="J10" s="263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59" t="s">
        <v>117</v>
      </c>
      <c r="B11" s="164">
        <f t="shared" si="3"/>
        <v>7.95</v>
      </c>
      <c r="C11" s="164">
        <f t="shared" si="2"/>
        <v>7.95</v>
      </c>
      <c r="D11" s="77">
        <v>7.95</v>
      </c>
      <c r="E11" s="260"/>
      <c r="F11" s="261"/>
      <c r="G11" s="261"/>
      <c r="H11" s="261"/>
      <c r="I11" s="261"/>
      <c r="J11" s="263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59" t="s">
        <v>118</v>
      </c>
      <c r="B12" s="164">
        <f t="shared" si="3"/>
        <v>0</v>
      </c>
      <c r="C12" s="164">
        <f t="shared" si="2"/>
        <v>0</v>
      </c>
      <c r="D12" s="260"/>
      <c r="E12" s="260"/>
      <c r="F12" s="261"/>
      <c r="G12" s="261"/>
      <c r="H12" s="261"/>
      <c r="I12" s="261"/>
      <c r="J12" s="263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31" t="s">
        <v>119</v>
      </c>
      <c r="B13" s="164">
        <f t="shared" si="3"/>
        <v>103.17</v>
      </c>
      <c r="C13" s="164">
        <f t="shared" si="2"/>
        <v>103.17</v>
      </c>
      <c r="D13" s="258">
        <f>SUM(D14:D23)</f>
        <v>103.17</v>
      </c>
      <c r="E13" s="258">
        <f t="shared" ref="E13:J13" si="4">SUM(E14:E23)</f>
        <v>0</v>
      </c>
      <c r="F13" s="258">
        <f t="shared" si="4"/>
        <v>0</v>
      </c>
      <c r="G13" s="258">
        <f t="shared" si="4"/>
        <v>0</v>
      </c>
      <c r="H13" s="258">
        <f t="shared" si="4"/>
        <v>0</v>
      </c>
      <c r="I13" s="258">
        <f t="shared" si="4"/>
        <v>0</v>
      </c>
      <c r="J13" s="258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62" t="s">
        <v>120</v>
      </c>
      <c r="B14" s="164">
        <f t="shared" si="3"/>
        <v>93.34</v>
      </c>
      <c r="C14" s="164">
        <f t="shared" si="2"/>
        <v>93.34</v>
      </c>
      <c r="D14" s="260">
        <v>93.34</v>
      </c>
      <c r="E14" s="260"/>
      <c r="F14" s="261"/>
      <c r="G14" s="261"/>
      <c r="H14" s="261"/>
      <c r="I14" s="261"/>
      <c r="J14" s="26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62" t="s">
        <v>121</v>
      </c>
      <c r="B15" s="164">
        <f t="shared" si="3"/>
        <v>0.16</v>
      </c>
      <c r="C15" s="164">
        <f t="shared" si="2"/>
        <v>0.16</v>
      </c>
      <c r="D15" s="260">
        <v>0.16</v>
      </c>
      <c r="E15" s="260"/>
      <c r="F15" s="261"/>
      <c r="G15" s="261"/>
      <c r="H15" s="261"/>
      <c r="I15" s="261"/>
      <c r="J15" s="263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62" t="s">
        <v>122</v>
      </c>
      <c r="B16" s="164">
        <f t="shared" si="3"/>
        <v>0.25</v>
      </c>
      <c r="C16" s="164">
        <f t="shared" si="2"/>
        <v>0.25</v>
      </c>
      <c r="D16" s="260">
        <v>0.25</v>
      </c>
      <c r="E16" s="260"/>
      <c r="F16" s="261"/>
      <c r="G16" s="261"/>
      <c r="H16" s="261"/>
      <c r="I16" s="261"/>
      <c r="J16" s="263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62" t="s">
        <v>123</v>
      </c>
      <c r="B17" s="164">
        <f t="shared" si="3"/>
        <v>0</v>
      </c>
      <c r="C17" s="164">
        <f t="shared" si="2"/>
        <v>0</v>
      </c>
      <c r="D17" s="260"/>
      <c r="E17" s="260"/>
      <c r="F17" s="261"/>
      <c r="G17" s="261"/>
      <c r="H17" s="261"/>
      <c r="I17" s="261"/>
      <c r="J17" s="26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62" t="s">
        <v>124</v>
      </c>
      <c r="B18" s="164">
        <f t="shared" si="3"/>
        <v>0</v>
      </c>
      <c r="C18" s="164">
        <f t="shared" si="2"/>
        <v>0</v>
      </c>
      <c r="D18" s="260"/>
      <c r="E18" s="260"/>
      <c r="F18" s="261"/>
      <c r="G18" s="261"/>
      <c r="H18" s="261"/>
      <c r="I18" s="261"/>
      <c r="J18" s="263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62" t="s">
        <v>125</v>
      </c>
      <c r="B19" s="164">
        <f t="shared" si="3"/>
        <v>0.04</v>
      </c>
      <c r="C19" s="164">
        <f t="shared" si="2"/>
        <v>0.04</v>
      </c>
      <c r="D19" s="260">
        <v>0.04</v>
      </c>
      <c r="E19" s="261"/>
      <c r="F19" s="261"/>
      <c r="G19" s="261"/>
      <c r="H19" s="261"/>
      <c r="I19" s="261"/>
      <c r="J19" s="263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62" t="s">
        <v>126</v>
      </c>
      <c r="B20" s="164">
        <f t="shared" si="3"/>
        <v>0</v>
      </c>
      <c r="C20" s="164">
        <f t="shared" si="2"/>
        <v>0</v>
      </c>
      <c r="D20" s="260"/>
      <c r="E20" s="260"/>
      <c r="F20" s="261"/>
      <c r="G20" s="261"/>
      <c r="H20" s="261"/>
      <c r="I20" s="261"/>
      <c r="J20" s="263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62" t="s">
        <v>127</v>
      </c>
      <c r="B21" s="164">
        <f t="shared" si="3"/>
        <v>9</v>
      </c>
      <c r="C21" s="164">
        <f t="shared" si="2"/>
        <v>9</v>
      </c>
      <c r="D21" s="260">
        <v>9</v>
      </c>
      <c r="E21" s="260"/>
      <c r="F21" s="261"/>
      <c r="G21" s="261"/>
      <c r="H21" s="261"/>
      <c r="I21" s="261"/>
      <c r="J21" s="26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62" t="s">
        <v>128</v>
      </c>
      <c r="B22" s="164">
        <f t="shared" si="3"/>
        <v>0</v>
      </c>
      <c r="C22" s="164">
        <f t="shared" si="2"/>
        <v>0</v>
      </c>
      <c r="D22" s="260"/>
      <c r="E22" s="260"/>
      <c r="F22" s="261"/>
      <c r="G22" s="261"/>
      <c r="H22" s="261"/>
      <c r="I22" s="261"/>
      <c r="J22" s="26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62" t="s">
        <v>129</v>
      </c>
      <c r="B23" s="164">
        <f t="shared" si="3"/>
        <v>0.38</v>
      </c>
      <c r="C23" s="164">
        <f t="shared" si="2"/>
        <v>0.38</v>
      </c>
      <c r="D23" s="260">
        <v>0.38</v>
      </c>
      <c r="E23" s="260"/>
      <c r="F23" s="261"/>
      <c r="G23" s="261"/>
      <c r="H23" s="261"/>
      <c r="I23" s="261"/>
      <c r="J23" s="26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31" t="s">
        <v>130</v>
      </c>
      <c r="B24" s="164">
        <f t="shared" ref="B24:B29" si="5">SUM(C24,H24:J24)</f>
        <v>1261.46</v>
      </c>
      <c r="C24" s="164">
        <f t="shared" si="2"/>
        <v>1261.46</v>
      </c>
      <c r="D24" s="258">
        <f t="shared" ref="D24:J24" si="6">SUM(D25:D29)</f>
        <v>1261.46</v>
      </c>
      <c r="E24" s="258">
        <f t="shared" si="6"/>
        <v>0</v>
      </c>
      <c r="F24" s="258">
        <f t="shared" si="6"/>
        <v>0</v>
      </c>
      <c r="G24" s="258">
        <f t="shared" si="6"/>
        <v>0</v>
      </c>
      <c r="H24" s="258">
        <f t="shared" si="6"/>
        <v>0</v>
      </c>
      <c r="I24" s="258">
        <f t="shared" si="6"/>
        <v>0</v>
      </c>
      <c r="J24" s="258">
        <f t="shared" si="6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59" t="s">
        <v>131</v>
      </c>
      <c r="B25" s="164">
        <f t="shared" si="5"/>
        <v>1259.32</v>
      </c>
      <c r="C25" s="164">
        <f t="shared" si="2"/>
        <v>1259.32</v>
      </c>
      <c r="D25" s="260">
        <v>1259.32</v>
      </c>
      <c r="E25" s="260"/>
      <c r="F25" s="261"/>
      <c r="G25" s="261"/>
      <c r="H25" s="261"/>
      <c r="I25" s="261"/>
      <c r="J25" s="26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59" t="s">
        <v>132</v>
      </c>
      <c r="B26" s="164">
        <f t="shared" si="5"/>
        <v>0</v>
      </c>
      <c r="C26" s="164">
        <f t="shared" si="2"/>
        <v>0</v>
      </c>
      <c r="D26" s="260"/>
      <c r="E26" s="260"/>
      <c r="F26" s="261"/>
      <c r="G26" s="261"/>
      <c r="H26" s="261"/>
      <c r="I26" s="261"/>
      <c r="J26" s="26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59" t="s">
        <v>133</v>
      </c>
      <c r="B27" s="164">
        <f t="shared" si="5"/>
        <v>0</v>
      </c>
      <c r="C27" s="164">
        <f t="shared" si="2"/>
        <v>0</v>
      </c>
      <c r="D27" s="260"/>
      <c r="E27" s="260"/>
      <c r="F27" s="261"/>
      <c r="G27" s="261"/>
      <c r="H27" s="261"/>
      <c r="I27" s="261"/>
      <c r="J27" s="26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59" t="s">
        <v>134</v>
      </c>
      <c r="B28" s="164">
        <f t="shared" si="5"/>
        <v>2.14</v>
      </c>
      <c r="C28" s="164">
        <f t="shared" si="2"/>
        <v>2.14</v>
      </c>
      <c r="D28" s="260">
        <v>2.14</v>
      </c>
      <c r="E28" s="260"/>
      <c r="F28" s="261"/>
      <c r="G28" s="261"/>
      <c r="H28" s="261"/>
      <c r="I28" s="261"/>
      <c r="J28" s="26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59" t="s">
        <v>135</v>
      </c>
      <c r="B29" s="164">
        <f t="shared" si="5"/>
        <v>0</v>
      </c>
      <c r="C29" s="164">
        <f t="shared" si="2"/>
        <v>0</v>
      </c>
      <c r="D29" s="260"/>
      <c r="E29" s="260"/>
      <c r="F29" s="261"/>
      <c r="G29" s="261"/>
      <c r="H29" s="261"/>
      <c r="I29" s="261"/>
      <c r="J29" s="26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31" t="s">
        <v>136</v>
      </c>
      <c r="B30" s="164">
        <f t="shared" si="3"/>
        <v>0</v>
      </c>
      <c r="C30" s="164">
        <f t="shared" si="2"/>
        <v>0</v>
      </c>
      <c r="D30" s="258">
        <f t="shared" ref="D30:J30" si="7">SUM(D31:D37)</f>
        <v>0</v>
      </c>
      <c r="E30" s="258">
        <f t="shared" si="7"/>
        <v>0</v>
      </c>
      <c r="F30" s="258">
        <f t="shared" si="7"/>
        <v>0</v>
      </c>
      <c r="G30" s="258">
        <f t="shared" si="7"/>
        <v>0</v>
      </c>
      <c r="H30" s="258">
        <f t="shared" si="7"/>
        <v>0</v>
      </c>
      <c r="I30" s="258">
        <f t="shared" si="7"/>
        <v>0</v>
      </c>
      <c r="J30" s="258">
        <f t="shared" si="7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59" t="s">
        <v>137</v>
      </c>
      <c r="B31" s="164">
        <f t="shared" si="3"/>
        <v>0</v>
      </c>
      <c r="C31" s="164">
        <f t="shared" si="2"/>
        <v>0</v>
      </c>
      <c r="D31" s="260"/>
      <c r="E31" s="260"/>
      <c r="F31" s="261"/>
      <c r="G31" s="261"/>
      <c r="H31" s="261"/>
      <c r="I31" s="261"/>
      <c r="J31" s="26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59" t="s">
        <v>138</v>
      </c>
      <c r="B32" s="164">
        <f t="shared" si="3"/>
        <v>0</v>
      </c>
      <c r="C32" s="164">
        <f t="shared" si="2"/>
        <v>0</v>
      </c>
      <c r="D32" s="260"/>
      <c r="E32" s="260"/>
      <c r="F32" s="261"/>
      <c r="G32" s="261"/>
      <c r="H32" s="261"/>
      <c r="I32" s="261"/>
      <c r="J32" s="26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59" t="s">
        <v>139</v>
      </c>
      <c r="B33" s="164">
        <f t="shared" si="3"/>
        <v>0</v>
      </c>
      <c r="C33" s="164">
        <f t="shared" si="2"/>
        <v>0</v>
      </c>
      <c r="D33" s="260"/>
      <c r="E33" s="260"/>
      <c r="F33" s="261"/>
      <c r="G33" s="261"/>
      <c r="H33" s="261"/>
      <c r="I33" s="261"/>
      <c r="J33" s="26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1" spans="1:248">
      <c r="A34" s="259" t="s">
        <v>140</v>
      </c>
      <c r="B34" s="164">
        <f t="shared" si="3"/>
        <v>0</v>
      </c>
      <c r="C34" s="164">
        <f t="shared" si="2"/>
        <v>0</v>
      </c>
      <c r="D34" s="260"/>
      <c r="E34" s="260"/>
      <c r="F34" s="261"/>
      <c r="G34" s="261"/>
      <c r="H34" s="261"/>
      <c r="I34" s="261"/>
      <c r="J34" s="26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1" spans="1:248">
      <c r="A35" s="259" t="s">
        <v>141</v>
      </c>
      <c r="B35" s="164">
        <f t="shared" si="3"/>
        <v>0</v>
      </c>
      <c r="C35" s="164">
        <f t="shared" si="2"/>
        <v>0</v>
      </c>
      <c r="D35" s="260"/>
      <c r="E35" s="260"/>
      <c r="F35" s="261"/>
      <c r="G35" s="261"/>
      <c r="H35" s="261"/>
      <c r="I35" s="261"/>
      <c r="J35" s="263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1" spans="1:248">
      <c r="A36" s="259" t="s">
        <v>142</v>
      </c>
      <c r="B36" s="164">
        <f t="shared" si="3"/>
        <v>0</v>
      </c>
      <c r="C36" s="164">
        <f t="shared" si="2"/>
        <v>0</v>
      </c>
      <c r="D36" s="260"/>
      <c r="E36" s="260"/>
      <c r="F36" s="261"/>
      <c r="G36" s="261"/>
      <c r="H36" s="261"/>
      <c r="I36" s="261"/>
      <c r="J36" s="263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1" spans="1:248">
      <c r="A37" s="259" t="s">
        <v>143</v>
      </c>
      <c r="B37" s="164">
        <f t="shared" si="3"/>
        <v>0</v>
      </c>
      <c r="C37" s="164">
        <f t="shared" si="2"/>
        <v>0</v>
      </c>
      <c r="D37" s="260"/>
      <c r="E37" s="260"/>
      <c r="F37" s="261"/>
      <c r="G37" s="261"/>
      <c r="H37" s="261"/>
      <c r="I37" s="261"/>
      <c r="J37" s="263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1" spans="1:248">
      <c r="A38" s="231" t="s">
        <v>144</v>
      </c>
      <c r="B38" s="164">
        <f t="shared" si="3"/>
        <v>0</v>
      </c>
      <c r="C38" s="164">
        <f t="shared" si="2"/>
        <v>0</v>
      </c>
      <c r="D38" s="258">
        <f t="shared" ref="D38:J38" si="8">SUM(D39:D44)</f>
        <v>0</v>
      </c>
      <c r="E38" s="258">
        <f t="shared" si="8"/>
        <v>0</v>
      </c>
      <c r="F38" s="258">
        <f t="shared" si="8"/>
        <v>0</v>
      </c>
      <c r="G38" s="258">
        <f t="shared" si="8"/>
        <v>0</v>
      </c>
      <c r="H38" s="258">
        <f t="shared" si="8"/>
        <v>0</v>
      </c>
      <c r="I38" s="258">
        <f t="shared" si="8"/>
        <v>0</v>
      </c>
      <c r="J38" s="258">
        <f t="shared" si="8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1" spans="1:248">
      <c r="A39" s="259" t="s">
        <v>137</v>
      </c>
      <c r="B39" s="164">
        <f t="shared" si="3"/>
        <v>0</v>
      </c>
      <c r="C39" s="164">
        <f t="shared" si="2"/>
        <v>0</v>
      </c>
      <c r="D39" s="260"/>
      <c r="E39" s="260"/>
      <c r="F39" s="261"/>
      <c r="G39" s="261"/>
      <c r="H39" s="261"/>
      <c r="I39" s="261"/>
      <c r="J39" s="26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1" spans="1:248">
      <c r="A40" s="259" t="s">
        <v>138</v>
      </c>
      <c r="B40" s="164">
        <f t="shared" si="3"/>
        <v>0</v>
      </c>
      <c r="C40" s="164">
        <f t="shared" si="2"/>
        <v>0</v>
      </c>
      <c r="D40" s="260"/>
      <c r="E40" s="260"/>
      <c r="F40" s="261"/>
      <c r="G40" s="261"/>
      <c r="H40" s="261"/>
      <c r="I40" s="261"/>
      <c r="J40" s="263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1" spans="1:248">
      <c r="A41" s="259" t="s">
        <v>139</v>
      </c>
      <c r="B41" s="164">
        <f t="shared" si="3"/>
        <v>0</v>
      </c>
      <c r="C41" s="164">
        <f t="shared" si="2"/>
        <v>0</v>
      </c>
      <c r="D41" s="260"/>
      <c r="E41" s="260"/>
      <c r="F41" s="261"/>
      <c r="G41" s="261"/>
      <c r="H41" s="261"/>
      <c r="I41" s="261"/>
      <c r="J41" s="263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1" spans="1:248">
      <c r="A42" s="259" t="s">
        <v>141</v>
      </c>
      <c r="B42" s="164">
        <f t="shared" si="3"/>
        <v>0</v>
      </c>
      <c r="C42" s="164">
        <f t="shared" si="2"/>
        <v>0</v>
      </c>
      <c r="D42" s="260"/>
      <c r="E42" s="260"/>
      <c r="F42" s="261"/>
      <c r="G42" s="261"/>
      <c r="H42" s="261"/>
      <c r="I42" s="261"/>
      <c r="J42" s="263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1" spans="1:248">
      <c r="A43" s="259" t="s">
        <v>142</v>
      </c>
      <c r="B43" s="164">
        <f t="shared" si="3"/>
        <v>0</v>
      </c>
      <c r="C43" s="164">
        <f t="shared" si="2"/>
        <v>0</v>
      </c>
      <c r="D43" s="260"/>
      <c r="E43" s="260"/>
      <c r="F43" s="261"/>
      <c r="G43" s="261"/>
      <c r="H43" s="261"/>
      <c r="I43" s="261"/>
      <c r="J43" s="263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1" spans="1:248">
      <c r="A44" s="259" t="s">
        <v>145</v>
      </c>
      <c r="B44" s="164">
        <f t="shared" si="3"/>
        <v>0</v>
      </c>
      <c r="C44" s="164">
        <f t="shared" si="2"/>
        <v>0</v>
      </c>
      <c r="D44" s="260"/>
      <c r="E44" s="260"/>
      <c r="F44" s="261"/>
      <c r="G44" s="261"/>
      <c r="H44" s="261"/>
      <c r="I44" s="261"/>
      <c r="J44" s="263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1" spans="1:248">
      <c r="A45" s="231" t="s">
        <v>146</v>
      </c>
      <c r="B45" s="164">
        <f t="shared" si="3"/>
        <v>109.09</v>
      </c>
      <c r="C45" s="164">
        <f t="shared" si="2"/>
        <v>109.09</v>
      </c>
      <c r="D45" s="258">
        <f t="shared" ref="D45:J45" si="9">SUM(D46:D48)</f>
        <v>109.09</v>
      </c>
      <c r="E45" s="258">
        <f t="shared" si="9"/>
        <v>0</v>
      </c>
      <c r="F45" s="258">
        <f t="shared" si="9"/>
        <v>0</v>
      </c>
      <c r="G45" s="258">
        <f t="shared" si="9"/>
        <v>0</v>
      </c>
      <c r="H45" s="258">
        <f t="shared" si="9"/>
        <v>0</v>
      </c>
      <c r="I45" s="258">
        <f t="shared" si="9"/>
        <v>0</v>
      </c>
      <c r="J45" s="258">
        <f t="shared" si="9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1" spans="1:248">
      <c r="A46" s="259" t="s">
        <v>13</v>
      </c>
      <c r="B46" s="164">
        <f t="shared" si="3"/>
        <v>64.05</v>
      </c>
      <c r="C46" s="164">
        <f t="shared" si="2"/>
        <v>64.05</v>
      </c>
      <c r="D46" s="77">
        <v>64.05</v>
      </c>
      <c r="E46" s="260"/>
      <c r="F46" s="261"/>
      <c r="G46" s="261"/>
      <c r="H46" s="261"/>
      <c r="I46" s="261"/>
      <c r="J46" s="263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1" spans="1:248">
      <c r="A47" s="259" t="s">
        <v>14</v>
      </c>
      <c r="B47" s="164">
        <f t="shared" si="3"/>
        <v>45.04</v>
      </c>
      <c r="C47" s="164">
        <f t="shared" si="2"/>
        <v>45.04</v>
      </c>
      <c r="D47" s="77">
        <v>45.04</v>
      </c>
      <c r="E47" s="260"/>
      <c r="F47" s="261"/>
      <c r="G47" s="261"/>
      <c r="H47" s="261"/>
      <c r="I47" s="261"/>
      <c r="J47" s="263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1" spans="1:248">
      <c r="A48" s="259" t="s">
        <v>147</v>
      </c>
      <c r="B48" s="164">
        <f t="shared" si="3"/>
        <v>0</v>
      </c>
      <c r="C48" s="164">
        <f t="shared" si="2"/>
        <v>0</v>
      </c>
      <c r="D48" s="260"/>
      <c r="E48" s="260"/>
      <c r="F48" s="261"/>
      <c r="G48" s="261"/>
      <c r="H48" s="261"/>
      <c r="I48" s="261"/>
      <c r="J48" s="263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1" spans="1:248">
      <c r="A49" s="231" t="s">
        <v>148</v>
      </c>
      <c r="B49" s="164">
        <f t="shared" si="3"/>
        <v>0</v>
      </c>
      <c r="C49" s="164">
        <f t="shared" si="2"/>
        <v>0</v>
      </c>
      <c r="D49" s="258">
        <f>SUM(D50:D51)</f>
        <v>0</v>
      </c>
      <c r="E49" s="258">
        <f t="shared" ref="E49:J49" si="10">SUM(E50:E51)</f>
        <v>0</v>
      </c>
      <c r="F49" s="258">
        <f t="shared" si="10"/>
        <v>0</v>
      </c>
      <c r="G49" s="258">
        <f t="shared" si="10"/>
        <v>0</v>
      </c>
      <c r="H49" s="258">
        <f t="shared" si="10"/>
        <v>0</v>
      </c>
      <c r="I49" s="258">
        <f t="shared" si="10"/>
        <v>0</v>
      </c>
      <c r="J49" s="258">
        <f t="shared" si="10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1" spans="1:248">
      <c r="A50" s="259" t="s">
        <v>149</v>
      </c>
      <c r="B50" s="164">
        <f t="shared" si="3"/>
        <v>0</v>
      </c>
      <c r="C50" s="164">
        <f t="shared" si="2"/>
        <v>0</v>
      </c>
      <c r="D50" s="260"/>
      <c r="E50" s="260"/>
      <c r="F50" s="261"/>
      <c r="G50" s="261"/>
      <c r="H50" s="261"/>
      <c r="I50" s="261"/>
      <c r="J50" s="263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1" spans="1:248">
      <c r="A51" s="259" t="s">
        <v>150</v>
      </c>
      <c r="B51" s="164">
        <f t="shared" si="3"/>
        <v>0</v>
      </c>
      <c r="C51" s="164">
        <f t="shared" si="2"/>
        <v>0</v>
      </c>
      <c r="D51" s="260"/>
      <c r="E51" s="260"/>
      <c r="F51" s="261"/>
      <c r="G51" s="261"/>
      <c r="H51" s="261"/>
      <c r="I51" s="261"/>
      <c r="J51" s="26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1" spans="1:248">
      <c r="A52" s="231" t="s">
        <v>151</v>
      </c>
      <c r="B52" s="164">
        <f t="shared" si="3"/>
        <v>0</v>
      </c>
      <c r="C52" s="164">
        <f t="shared" si="2"/>
        <v>0</v>
      </c>
      <c r="D52" s="258">
        <f t="shared" ref="D52:J52" si="11">SUM(D53:D55)</f>
        <v>0</v>
      </c>
      <c r="E52" s="258">
        <f t="shared" si="11"/>
        <v>0</v>
      </c>
      <c r="F52" s="258">
        <f t="shared" si="11"/>
        <v>0</v>
      </c>
      <c r="G52" s="258">
        <f t="shared" si="11"/>
        <v>0</v>
      </c>
      <c r="H52" s="258">
        <f t="shared" si="11"/>
        <v>0</v>
      </c>
      <c r="I52" s="258">
        <f t="shared" si="11"/>
        <v>0</v>
      </c>
      <c r="J52" s="258">
        <f t="shared" si="11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1" spans="1:248">
      <c r="A53" s="259" t="s">
        <v>152</v>
      </c>
      <c r="B53" s="164">
        <f t="shared" si="3"/>
        <v>0</v>
      </c>
      <c r="C53" s="164">
        <f t="shared" si="2"/>
        <v>0</v>
      </c>
      <c r="D53" s="260"/>
      <c r="E53" s="260"/>
      <c r="F53" s="261"/>
      <c r="G53" s="261"/>
      <c r="H53" s="261"/>
      <c r="I53" s="261"/>
      <c r="J53" s="26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1" spans="1:248">
      <c r="A54" s="259" t="s">
        <v>153</v>
      </c>
      <c r="B54" s="164">
        <f t="shared" si="3"/>
        <v>0</v>
      </c>
      <c r="C54" s="164">
        <f t="shared" si="2"/>
        <v>0</v>
      </c>
      <c r="D54" s="260"/>
      <c r="E54" s="260"/>
      <c r="F54" s="261"/>
      <c r="G54" s="261"/>
      <c r="H54" s="261"/>
      <c r="I54" s="261"/>
      <c r="J54" s="26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1" spans="1:248">
      <c r="A55" s="259" t="s">
        <v>154</v>
      </c>
      <c r="B55" s="164">
        <f t="shared" si="3"/>
        <v>0</v>
      </c>
      <c r="C55" s="164">
        <f t="shared" si="2"/>
        <v>0</v>
      </c>
      <c r="D55" s="260"/>
      <c r="E55" s="260"/>
      <c r="F55" s="261"/>
      <c r="G55" s="261"/>
      <c r="H55" s="261"/>
      <c r="I55" s="261"/>
      <c r="J55" s="26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1" spans="1:248">
      <c r="A56" s="231" t="s">
        <v>155</v>
      </c>
      <c r="B56" s="164">
        <f t="shared" si="3"/>
        <v>0</v>
      </c>
      <c r="C56" s="164">
        <f t="shared" si="2"/>
        <v>0</v>
      </c>
      <c r="D56" s="258">
        <f t="shared" ref="D56:J56" si="12">SUM(D57:D58)</f>
        <v>0</v>
      </c>
      <c r="E56" s="258">
        <f t="shared" si="12"/>
        <v>0</v>
      </c>
      <c r="F56" s="258">
        <f t="shared" si="12"/>
        <v>0</v>
      </c>
      <c r="G56" s="258">
        <f t="shared" si="12"/>
        <v>0</v>
      </c>
      <c r="H56" s="258">
        <f t="shared" si="12"/>
        <v>0</v>
      </c>
      <c r="I56" s="258">
        <f t="shared" si="12"/>
        <v>0</v>
      </c>
      <c r="J56" s="258">
        <f t="shared" si="12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1" spans="1:248">
      <c r="A57" s="259" t="s">
        <v>156</v>
      </c>
      <c r="B57" s="164">
        <f t="shared" si="3"/>
        <v>0</v>
      </c>
      <c r="C57" s="164">
        <f t="shared" si="2"/>
        <v>0</v>
      </c>
      <c r="D57" s="260"/>
      <c r="E57" s="260"/>
      <c r="F57" s="261"/>
      <c r="G57" s="261"/>
      <c r="H57" s="261"/>
      <c r="I57" s="261"/>
      <c r="J57" s="26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1" spans="1:248">
      <c r="A58" s="259" t="s">
        <v>157</v>
      </c>
      <c r="B58" s="164">
        <f t="shared" si="3"/>
        <v>0</v>
      </c>
      <c r="C58" s="164">
        <f t="shared" si="2"/>
        <v>0</v>
      </c>
      <c r="D58" s="260"/>
      <c r="E58" s="260"/>
      <c r="F58" s="261"/>
      <c r="G58" s="261"/>
      <c r="H58" s="261"/>
      <c r="I58" s="261"/>
      <c r="J58" s="263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1" spans="1:248">
      <c r="A59" s="231" t="s">
        <v>158</v>
      </c>
      <c r="B59" s="164">
        <f t="shared" si="3"/>
        <v>0</v>
      </c>
      <c r="C59" s="164">
        <f t="shared" si="2"/>
        <v>0</v>
      </c>
      <c r="D59" s="258">
        <f>SUM(D60:D62)</f>
        <v>0</v>
      </c>
      <c r="E59" s="258">
        <f t="shared" ref="E59:J59" si="13">SUM(E60:E62)</f>
        <v>0</v>
      </c>
      <c r="F59" s="258">
        <f t="shared" si="13"/>
        <v>0</v>
      </c>
      <c r="G59" s="258">
        <f t="shared" si="13"/>
        <v>0</v>
      </c>
      <c r="H59" s="258">
        <f t="shared" si="13"/>
        <v>0</v>
      </c>
      <c r="I59" s="258">
        <f t="shared" si="13"/>
        <v>0</v>
      </c>
      <c r="J59" s="258">
        <f t="shared" si="13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1" spans="1:248">
      <c r="A60" s="259" t="s">
        <v>158</v>
      </c>
      <c r="B60" s="164">
        <f t="shared" si="3"/>
        <v>0</v>
      </c>
      <c r="C60" s="164">
        <f t="shared" si="2"/>
        <v>0</v>
      </c>
      <c r="D60" s="260"/>
      <c r="E60" s="260"/>
      <c r="F60" s="261"/>
      <c r="G60" s="261"/>
      <c r="H60" s="261"/>
      <c r="I60" s="261"/>
      <c r="J60" s="263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1" spans="1:248">
      <c r="A61" s="259" t="s">
        <v>159</v>
      </c>
      <c r="B61" s="164">
        <f t="shared" si="3"/>
        <v>0</v>
      </c>
      <c r="C61" s="164">
        <f t="shared" si="2"/>
        <v>0</v>
      </c>
      <c r="D61" s="260"/>
      <c r="E61" s="260"/>
      <c r="F61" s="261"/>
      <c r="G61" s="261"/>
      <c r="H61" s="261"/>
      <c r="I61" s="261"/>
      <c r="J61" s="263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1" spans="1:248">
      <c r="A62" s="259" t="s">
        <v>160</v>
      </c>
      <c r="B62" s="164">
        <f t="shared" si="3"/>
        <v>0</v>
      </c>
      <c r="C62" s="164">
        <f t="shared" si="2"/>
        <v>0</v>
      </c>
      <c r="D62" s="260"/>
      <c r="E62" s="260"/>
      <c r="F62" s="261"/>
      <c r="G62" s="261"/>
      <c r="H62" s="261"/>
      <c r="I62" s="261"/>
      <c r="J62" s="263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1" spans="1:248">
      <c r="A63" s="231" t="s">
        <v>161</v>
      </c>
      <c r="B63" s="164">
        <f t="shared" si="3"/>
        <v>0</v>
      </c>
      <c r="C63" s="164">
        <f t="shared" si="2"/>
        <v>0</v>
      </c>
      <c r="D63" s="258">
        <f t="shared" ref="D63:J63" si="14">SUM(D64:D67)</f>
        <v>0</v>
      </c>
      <c r="E63" s="258">
        <f t="shared" si="14"/>
        <v>0</v>
      </c>
      <c r="F63" s="258">
        <f t="shared" si="14"/>
        <v>0</v>
      </c>
      <c r="G63" s="258">
        <f t="shared" si="14"/>
        <v>0</v>
      </c>
      <c r="H63" s="258">
        <f t="shared" si="14"/>
        <v>0</v>
      </c>
      <c r="I63" s="258">
        <f t="shared" si="14"/>
        <v>0</v>
      </c>
      <c r="J63" s="258">
        <f t="shared" si="14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1" spans="1:248">
      <c r="A64" s="259" t="s">
        <v>162</v>
      </c>
      <c r="B64" s="164">
        <f t="shared" si="3"/>
        <v>0</v>
      </c>
      <c r="C64" s="164">
        <f t="shared" si="2"/>
        <v>0</v>
      </c>
      <c r="D64" s="260"/>
      <c r="E64" s="260"/>
      <c r="F64" s="261"/>
      <c r="G64" s="261"/>
      <c r="H64" s="261"/>
      <c r="I64" s="261"/>
      <c r="J64" s="263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1" spans="1:248">
      <c r="A65" s="259" t="s">
        <v>163</v>
      </c>
      <c r="B65" s="164">
        <f t="shared" si="3"/>
        <v>0</v>
      </c>
      <c r="C65" s="164">
        <f t="shared" si="2"/>
        <v>0</v>
      </c>
      <c r="D65" s="260"/>
      <c r="E65" s="260"/>
      <c r="F65" s="261"/>
      <c r="G65" s="261"/>
      <c r="H65" s="261"/>
      <c r="I65" s="261"/>
      <c r="J65" s="263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1" spans="1:248">
      <c r="A66" s="259" t="s">
        <v>164</v>
      </c>
      <c r="B66" s="164">
        <f t="shared" si="3"/>
        <v>0</v>
      </c>
      <c r="C66" s="164">
        <f t="shared" si="2"/>
        <v>0</v>
      </c>
      <c r="D66" s="260"/>
      <c r="E66" s="260"/>
      <c r="F66" s="261"/>
      <c r="G66" s="261"/>
      <c r="H66" s="261"/>
      <c r="I66" s="261"/>
      <c r="J66" s="263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1" spans="1:248">
      <c r="A67" s="259" t="s">
        <v>165</v>
      </c>
      <c r="B67" s="164">
        <f t="shared" si="3"/>
        <v>0</v>
      </c>
      <c r="C67" s="164">
        <f t="shared" si="2"/>
        <v>0</v>
      </c>
      <c r="D67" s="260"/>
      <c r="E67" s="260"/>
      <c r="F67" s="261"/>
      <c r="G67" s="261"/>
      <c r="H67" s="261"/>
      <c r="I67" s="261"/>
      <c r="J67" s="263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1" spans="1:248">
      <c r="A68" s="231" t="s">
        <v>107</v>
      </c>
      <c r="B68" s="164">
        <f t="shared" si="3"/>
        <v>0</v>
      </c>
      <c r="C68" s="164">
        <f t="shared" si="2"/>
        <v>0</v>
      </c>
      <c r="D68" s="258">
        <f t="shared" ref="D68:J68" si="15">SUM(D69:D70)</f>
        <v>0</v>
      </c>
      <c r="E68" s="258">
        <f t="shared" si="15"/>
        <v>0</v>
      </c>
      <c r="F68" s="258">
        <f t="shared" si="15"/>
        <v>0</v>
      </c>
      <c r="G68" s="258">
        <f t="shared" si="15"/>
        <v>0</v>
      </c>
      <c r="H68" s="258">
        <f t="shared" si="15"/>
        <v>0</v>
      </c>
      <c r="I68" s="258">
        <f t="shared" si="15"/>
        <v>0</v>
      </c>
      <c r="J68" s="258">
        <f t="shared" si="15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1" spans="1:248">
      <c r="A69" s="259" t="s">
        <v>166</v>
      </c>
      <c r="B69" s="164">
        <f t="shared" si="3"/>
        <v>0</v>
      </c>
      <c r="C69" s="164">
        <f t="shared" si="2"/>
        <v>0</v>
      </c>
      <c r="D69" s="260"/>
      <c r="E69" s="260"/>
      <c r="F69" s="261"/>
      <c r="G69" s="261"/>
      <c r="H69" s="261"/>
      <c r="I69" s="261"/>
      <c r="J69" s="263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1" spans="1:248">
      <c r="A70" s="259" t="s">
        <v>167</v>
      </c>
      <c r="B70" s="164">
        <f t="shared" si="3"/>
        <v>0</v>
      </c>
      <c r="C70" s="164">
        <f t="shared" si="2"/>
        <v>0</v>
      </c>
      <c r="D70" s="260"/>
      <c r="E70" s="260"/>
      <c r="F70" s="261"/>
      <c r="G70" s="261"/>
      <c r="H70" s="261"/>
      <c r="I70" s="261"/>
      <c r="J70" s="26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1" spans="1:248">
      <c r="A71" s="231" t="s">
        <v>106</v>
      </c>
      <c r="B71" s="164">
        <f t="shared" si="3"/>
        <v>0</v>
      </c>
      <c r="C71" s="164">
        <f t="shared" si="2"/>
        <v>0</v>
      </c>
      <c r="D71" s="258">
        <f t="shared" ref="D71:J71" si="16">SUM(D72:D77)</f>
        <v>0</v>
      </c>
      <c r="E71" s="258">
        <f t="shared" si="16"/>
        <v>0</v>
      </c>
      <c r="F71" s="258">
        <f t="shared" si="16"/>
        <v>0</v>
      </c>
      <c r="G71" s="258">
        <f t="shared" si="16"/>
        <v>0</v>
      </c>
      <c r="H71" s="258">
        <f t="shared" si="16"/>
        <v>0</v>
      </c>
      <c r="I71" s="258">
        <f t="shared" si="16"/>
        <v>0</v>
      </c>
      <c r="J71" s="258">
        <f t="shared" si="16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1" spans="1:248">
      <c r="A72" s="259" t="s">
        <v>168</v>
      </c>
      <c r="B72" s="164">
        <f t="shared" si="3"/>
        <v>0</v>
      </c>
      <c r="C72" s="164">
        <f t="shared" si="2"/>
        <v>0</v>
      </c>
      <c r="D72" s="260"/>
      <c r="E72" s="260"/>
      <c r="F72" s="261"/>
      <c r="G72" s="261"/>
      <c r="H72" s="261"/>
      <c r="I72" s="261"/>
      <c r="J72" s="26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1" spans="1:248">
      <c r="A73" s="259" t="s">
        <v>98</v>
      </c>
      <c r="B73" s="164">
        <f t="shared" ref="B73:B85" si="17">SUM(C73,H73:J73)</f>
        <v>0</v>
      </c>
      <c r="C73" s="164">
        <f t="shared" ref="C73:C85" si="18">SUM(D73:G73)</f>
        <v>0</v>
      </c>
      <c r="D73" s="260"/>
      <c r="E73" s="260"/>
      <c r="F73" s="261"/>
      <c r="G73" s="261"/>
      <c r="H73" s="261"/>
      <c r="I73" s="261"/>
      <c r="J73" s="26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1" spans="1:248">
      <c r="A74" s="259" t="s">
        <v>169</v>
      </c>
      <c r="B74" s="164">
        <f t="shared" si="17"/>
        <v>0</v>
      </c>
      <c r="C74" s="164">
        <f t="shared" si="18"/>
        <v>0</v>
      </c>
      <c r="D74" s="260"/>
      <c r="E74" s="260"/>
      <c r="F74" s="261"/>
      <c r="G74" s="261"/>
      <c r="H74" s="261"/>
      <c r="I74" s="261"/>
      <c r="J74" s="26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1" spans="1:248">
      <c r="A75" s="259" t="s">
        <v>170</v>
      </c>
      <c r="B75" s="164">
        <f t="shared" si="17"/>
        <v>0</v>
      </c>
      <c r="C75" s="164">
        <f t="shared" si="18"/>
        <v>0</v>
      </c>
      <c r="D75" s="260"/>
      <c r="E75" s="260"/>
      <c r="F75" s="261"/>
      <c r="G75" s="261"/>
      <c r="H75" s="261"/>
      <c r="I75" s="261"/>
      <c r="J75" s="263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1" spans="1:248">
      <c r="A76" s="259" t="s">
        <v>171</v>
      </c>
      <c r="B76" s="164">
        <f t="shared" si="17"/>
        <v>0</v>
      </c>
      <c r="C76" s="164">
        <f t="shared" si="18"/>
        <v>0</v>
      </c>
      <c r="D76" s="260"/>
      <c r="E76" s="260"/>
      <c r="F76" s="261"/>
      <c r="G76" s="261"/>
      <c r="H76" s="261"/>
      <c r="I76" s="261"/>
      <c r="J76" s="263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1" spans="1:248">
      <c r="A77" s="259" t="s">
        <v>172</v>
      </c>
      <c r="B77" s="164">
        <f t="shared" si="17"/>
        <v>0</v>
      </c>
      <c r="C77" s="164">
        <f t="shared" si="18"/>
        <v>0</v>
      </c>
      <c r="D77" s="260"/>
      <c r="E77" s="260"/>
      <c r="F77" s="261"/>
      <c r="G77" s="261"/>
      <c r="H77" s="261"/>
      <c r="I77" s="261"/>
      <c r="J77" s="263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1" spans="1:248">
      <c r="A78" s="231" t="s">
        <v>173</v>
      </c>
      <c r="B78" s="164">
        <f t="shared" si="17"/>
        <v>0</v>
      </c>
      <c r="C78" s="164">
        <f t="shared" si="18"/>
        <v>0</v>
      </c>
      <c r="D78" s="258">
        <f t="shared" ref="D78:J78" si="19">SUM(D79:D80)</f>
        <v>0</v>
      </c>
      <c r="E78" s="258">
        <f t="shared" si="19"/>
        <v>0</v>
      </c>
      <c r="F78" s="258">
        <f t="shared" si="19"/>
        <v>0</v>
      </c>
      <c r="G78" s="258">
        <f t="shared" si="19"/>
        <v>0</v>
      </c>
      <c r="H78" s="258">
        <f t="shared" si="19"/>
        <v>0</v>
      </c>
      <c r="I78" s="258">
        <f t="shared" si="19"/>
        <v>0</v>
      </c>
      <c r="J78" s="258">
        <f t="shared" si="19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1" spans="1:248">
      <c r="A79" s="259" t="s">
        <v>104</v>
      </c>
      <c r="B79" s="164">
        <f t="shared" si="17"/>
        <v>0</v>
      </c>
      <c r="C79" s="164">
        <f t="shared" si="18"/>
        <v>0</v>
      </c>
      <c r="D79" s="260"/>
      <c r="E79" s="260"/>
      <c r="F79" s="261"/>
      <c r="G79" s="261"/>
      <c r="H79" s="261"/>
      <c r="I79" s="261"/>
      <c r="J79" s="263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1" spans="1:248">
      <c r="A80" s="259" t="s">
        <v>174</v>
      </c>
      <c r="B80" s="164">
        <f t="shared" si="17"/>
        <v>0</v>
      </c>
      <c r="C80" s="164">
        <f t="shared" si="18"/>
        <v>0</v>
      </c>
      <c r="D80" s="260"/>
      <c r="E80" s="260"/>
      <c r="F80" s="261"/>
      <c r="G80" s="261"/>
      <c r="H80" s="261"/>
      <c r="I80" s="261"/>
      <c r="J80" s="263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1" spans="1:248">
      <c r="A81" s="231" t="s">
        <v>105</v>
      </c>
      <c r="B81" s="164">
        <f t="shared" si="17"/>
        <v>0</v>
      </c>
      <c r="C81" s="164">
        <f t="shared" si="18"/>
        <v>0</v>
      </c>
      <c r="D81" s="258">
        <f t="shared" ref="D81:J81" si="20">SUM(D82:D85)</f>
        <v>0</v>
      </c>
      <c r="E81" s="258">
        <f t="shared" si="20"/>
        <v>0</v>
      </c>
      <c r="F81" s="258">
        <f t="shared" si="20"/>
        <v>0</v>
      </c>
      <c r="G81" s="258">
        <f t="shared" si="20"/>
        <v>0</v>
      </c>
      <c r="H81" s="258">
        <f t="shared" si="20"/>
        <v>0</v>
      </c>
      <c r="I81" s="258">
        <f t="shared" si="20"/>
        <v>0</v>
      </c>
      <c r="J81" s="258">
        <f t="shared" si="20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1" spans="1:248">
      <c r="A82" s="259" t="s">
        <v>175</v>
      </c>
      <c r="B82" s="164">
        <f t="shared" si="17"/>
        <v>0</v>
      </c>
      <c r="C82" s="164">
        <f t="shared" si="18"/>
        <v>0</v>
      </c>
      <c r="D82" s="260"/>
      <c r="E82" s="260"/>
      <c r="F82" s="261"/>
      <c r="G82" s="261"/>
      <c r="H82" s="261"/>
      <c r="I82" s="261"/>
      <c r="J82" s="263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1" spans="1:248">
      <c r="A83" s="259" t="s">
        <v>176</v>
      </c>
      <c r="B83" s="164">
        <f t="shared" si="17"/>
        <v>0</v>
      </c>
      <c r="C83" s="164">
        <f t="shared" si="18"/>
        <v>0</v>
      </c>
      <c r="D83" s="260"/>
      <c r="E83" s="260"/>
      <c r="F83" s="261"/>
      <c r="G83" s="261"/>
      <c r="H83" s="261"/>
      <c r="I83" s="261"/>
      <c r="J83" s="263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1" spans="1:248">
      <c r="A84" s="259" t="s">
        <v>177</v>
      </c>
      <c r="B84" s="164">
        <f t="shared" si="17"/>
        <v>0</v>
      </c>
      <c r="C84" s="164">
        <f t="shared" si="18"/>
        <v>0</v>
      </c>
      <c r="D84" s="260"/>
      <c r="E84" s="260"/>
      <c r="F84" s="261"/>
      <c r="G84" s="261"/>
      <c r="H84" s="261"/>
      <c r="I84" s="261"/>
      <c r="J84" s="263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1" spans="1:248">
      <c r="A85" s="259" t="s">
        <v>105</v>
      </c>
      <c r="B85" s="164">
        <f t="shared" si="17"/>
        <v>0</v>
      </c>
      <c r="C85" s="164">
        <f t="shared" si="18"/>
        <v>0</v>
      </c>
      <c r="D85" s="260"/>
      <c r="E85" s="260"/>
      <c r="F85" s="261"/>
      <c r="G85" s="261"/>
      <c r="H85" s="261"/>
      <c r="I85" s="261"/>
      <c r="J85" s="263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2" workbookViewId="0">
      <selection activeCell="D17" sqref="D17"/>
    </sheetView>
  </sheetViews>
  <sheetFormatPr defaultColWidth="8.62222222222222" defaultRowHeight="12.75" customHeight="1"/>
  <cols>
    <col min="1" max="1" width="50.5" style="218" customWidth="1"/>
    <col min="2" max="10" width="12.8777777777778" style="218" customWidth="1"/>
    <col min="11" max="248" width="8.62222222222222" style="218" customWidth="1"/>
    <col min="249" max="16384" width="8.62222222222222" style="218"/>
  </cols>
  <sheetData>
    <row r="1" ht="12" customHeight="1" spans="1:248">
      <c r="A1" s="219" t="s">
        <v>178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1" ht="25.5" customHeight="1" spans="1:248">
      <c r="A2" s="220" t="s">
        <v>179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1" ht="28.5" customHeight="1" spans="1:248">
      <c r="A4" s="224" t="s">
        <v>113</v>
      </c>
      <c r="B4" s="224" t="s">
        <v>8</v>
      </c>
      <c r="C4" s="225" t="s">
        <v>29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1" customHeight="1" spans="1:248">
      <c r="A7" s="231" t="s">
        <v>8</v>
      </c>
      <c r="B7" s="232">
        <f>SUM(C7,H7:J7)</f>
        <v>1565.48</v>
      </c>
      <c r="C7" s="232">
        <f>SUM(D7:G7)</f>
        <v>1565.48</v>
      </c>
      <c r="D7" s="233">
        <v>1565.48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1" ht="18" customHeight="1" spans="1:248">
      <c r="A8" s="146" t="s">
        <v>13</v>
      </c>
      <c r="B8" s="232">
        <f t="shared" ref="B8:B71" si="0">SUM(C8,H8:J8)</f>
        <v>155.81</v>
      </c>
      <c r="C8" s="232">
        <f>SUM(D8:G8)</f>
        <v>155.81</v>
      </c>
      <c r="D8" s="233">
        <f>SUM(D9:D21)</f>
        <v>155.81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1" spans="1:248">
      <c r="A9" s="234" t="s">
        <v>180</v>
      </c>
      <c r="B9" s="232">
        <f t="shared" si="0"/>
        <v>44.87</v>
      </c>
      <c r="C9" s="232">
        <f>SUM(D9:G9)</f>
        <v>44.87</v>
      </c>
      <c r="D9" s="235">
        <v>44.87</v>
      </c>
      <c r="E9" s="235">
        <f t="shared" ref="E9:J9" si="2">SUM(E10:E21)</f>
        <v>0</v>
      </c>
      <c r="F9" s="235">
        <f t="shared" si="2"/>
        <v>0</v>
      </c>
      <c r="G9" s="235">
        <f t="shared" si="2"/>
        <v>0</v>
      </c>
      <c r="H9" s="235">
        <f t="shared" si="2"/>
        <v>0</v>
      </c>
      <c r="I9" s="235"/>
      <c r="J9" s="235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1" spans="1:248">
      <c r="A10" s="234" t="s">
        <v>181</v>
      </c>
      <c r="B10" s="232">
        <f t="shared" si="0"/>
        <v>19.01</v>
      </c>
      <c r="C10" s="232">
        <f t="shared" ref="C10:C73" si="3">SUM(D10:G10)</f>
        <v>19.01</v>
      </c>
      <c r="D10" s="235">
        <v>19.01</v>
      </c>
      <c r="E10" s="235">
        <v>0</v>
      </c>
      <c r="F10" s="236">
        <v>0</v>
      </c>
      <c r="G10" s="236">
        <v>0</v>
      </c>
      <c r="H10" s="236">
        <v>0</v>
      </c>
      <c r="I10" s="236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1" spans="1:248">
      <c r="A11" s="234" t="s">
        <v>182</v>
      </c>
      <c r="B11" s="232">
        <f t="shared" si="0"/>
        <v>3.74</v>
      </c>
      <c r="C11" s="232">
        <f t="shared" si="3"/>
        <v>3.74</v>
      </c>
      <c r="D11" s="235">
        <v>3.74</v>
      </c>
      <c r="E11" s="235">
        <v>0</v>
      </c>
      <c r="F11" s="236">
        <v>0</v>
      </c>
      <c r="G11" s="236">
        <v>0</v>
      </c>
      <c r="H11" s="236">
        <v>0</v>
      </c>
      <c r="I11" s="236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1" spans="1:248">
      <c r="A12" s="234" t="s">
        <v>183</v>
      </c>
      <c r="B12" s="232">
        <f t="shared" si="0"/>
        <v>0</v>
      </c>
      <c r="C12" s="232">
        <f t="shared" si="3"/>
        <v>0</v>
      </c>
      <c r="D12" s="235"/>
      <c r="E12" s="235"/>
      <c r="F12" s="236"/>
      <c r="G12" s="236"/>
      <c r="H12" s="236"/>
      <c r="I12" s="236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1" spans="1:248">
      <c r="A13" s="234" t="s">
        <v>184</v>
      </c>
      <c r="B13" s="232">
        <f t="shared" si="0"/>
        <v>3.57</v>
      </c>
      <c r="C13" s="232">
        <f t="shared" si="3"/>
        <v>3.57</v>
      </c>
      <c r="D13" s="235">
        <v>3.57</v>
      </c>
      <c r="E13" s="235"/>
      <c r="F13" s="236"/>
      <c r="G13" s="236"/>
      <c r="H13" s="236"/>
      <c r="I13" s="236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1" spans="1:248">
      <c r="A14" s="234" t="s">
        <v>185</v>
      </c>
      <c r="B14" s="232">
        <f t="shared" si="0"/>
        <v>11.19</v>
      </c>
      <c r="C14" s="232">
        <f t="shared" si="3"/>
        <v>11.19</v>
      </c>
      <c r="D14" s="235">
        <v>11.19</v>
      </c>
      <c r="E14" s="235">
        <v>0</v>
      </c>
      <c r="F14" s="236">
        <v>0</v>
      </c>
      <c r="G14" s="236">
        <v>0</v>
      </c>
      <c r="H14" s="236">
        <v>0</v>
      </c>
      <c r="I14" s="236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1" spans="1:248">
      <c r="A15" s="234" t="s">
        <v>186</v>
      </c>
      <c r="B15" s="232">
        <f t="shared" si="0"/>
        <v>0</v>
      </c>
      <c r="C15" s="232">
        <f t="shared" si="3"/>
        <v>0</v>
      </c>
      <c r="D15" s="235"/>
      <c r="E15" s="235"/>
      <c r="F15" s="236"/>
      <c r="G15" s="236"/>
      <c r="H15" s="236"/>
      <c r="I15" s="236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1" spans="1:248">
      <c r="A16" s="234" t="s">
        <v>187</v>
      </c>
      <c r="B16" s="232">
        <f t="shared" si="0"/>
        <v>4.93</v>
      </c>
      <c r="C16" s="232">
        <f t="shared" si="3"/>
        <v>4.93</v>
      </c>
      <c r="D16" s="235">
        <v>4.93</v>
      </c>
      <c r="E16" s="235">
        <v>0</v>
      </c>
      <c r="F16" s="236">
        <v>0</v>
      </c>
      <c r="G16" s="236">
        <v>0</v>
      </c>
      <c r="H16" s="236">
        <v>0</v>
      </c>
      <c r="I16" s="236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1" spans="1:248">
      <c r="A17" s="234" t="s">
        <v>188</v>
      </c>
      <c r="B17" s="232">
        <f t="shared" si="0"/>
        <v>0</v>
      </c>
      <c r="C17" s="232">
        <f t="shared" si="3"/>
        <v>0</v>
      </c>
      <c r="D17" s="235"/>
      <c r="E17" s="235"/>
      <c r="F17" s="236"/>
      <c r="G17" s="236"/>
      <c r="H17" s="236"/>
      <c r="I17" s="236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1" spans="1:248">
      <c r="A18" s="234" t="s">
        <v>189</v>
      </c>
      <c r="B18" s="232">
        <f t="shared" si="0"/>
        <v>0.07</v>
      </c>
      <c r="C18" s="232">
        <f t="shared" si="3"/>
        <v>0.07</v>
      </c>
      <c r="D18" s="235">
        <v>0.07</v>
      </c>
      <c r="E18" s="235">
        <v>0</v>
      </c>
      <c r="F18" s="236">
        <v>0</v>
      </c>
      <c r="G18" s="236">
        <v>0</v>
      </c>
      <c r="H18" s="236">
        <v>0</v>
      </c>
      <c r="I18" s="236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1" spans="1:248">
      <c r="A19" s="234" t="s">
        <v>117</v>
      </c>
      <c r="B19" s="232">
        <f t="shared" si="0"/>
        <v>7.95</v>
      </c>
      <c r="C19" s="232">
        <f t="shared" si="3"/>
        <v>7.95</v>
      </c>
      <c r="D19" s="235">
        <v>7.95</v>
      </c>
      <c r="E19" s="235">
        <v>0</v>
      </c>
      <c r="F19" s="236">
        <v>0</v>
      </c>
      <c r="G19" s="236">
        <v>0</v>
      </c>
      <c r="H19" s="236">
        <v>0</v>
      </c>
      <c r="I19" s="236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1" spans="1:248">
      <c r="A20" s="234" t="s">
        <v>190</v>
      </c>
      <c r="B20" s="232">
        <f t="shared" si="0"/>
        <v>0</v>
      </c>
      <c r="C20" s="232">
        <f t="shared" si="3"/>
        <v>0</v>
      </c>
      <c r="D20" s="235"/>
      <c r="E20" s="235"/>
      <c r="F20" s="236"/>
      <c r="G20" s="236"/>
      <c r="H20" s="236"/>
      <c r="I20" s="236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1" spans="1:248">
      <c r="A21" s="234" t="s">
        <v>118</v>
      </c>
      <c r="B21" s="232">
        <f t="shared" si="0"/>
        <v>60.48</v>
      </c>
      <c r="C21" s="232">
        <f t="shared" si="3"/>
        <v>60.48</v>
      </c>
      <c r="D21" s="235">
        <v>60.48</v>
      </c>
      <c r="E21" s="235"/>
      <c r="F21" s="236"/>
      <c r="G21" s="236"/>
      <c r="H21" s="236"/>
      <c r="I21" s="236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1" spans="1:248">
      <c r="A22" s="146" t="s">
        <v>14</v>
      </c>
      <c r="B22" s="232">
        <f t="shared" si="0"/>
        <v>148.21</v>
      </c>
      <c r="C22" s="232">
        <f t="shared" si="3"/>
        <v>148.21</v>
      </c>
      <c r="D22" s="233">
        <f>SUM(D23:D49)</f>
        <v>148.21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1" spans="1:248">
      <c r="A23" s="234" t="s">
        <v>191</v>
      </c>
      <c r="B23" s="232">
        <f t="shared" si="0"/>
        <v>77.66</v>
      </c>
      <c r="C23" s="232">
        <f t="shared" si="3"/>
        <v>77.66</v>
      </c>
      <c r="D23" s="235">
        <v>77.66</v>
      </c>
      <c r="E23" s="235">
        <v>0</v>
      </c>
      <c r="F23" s="236">
        <v>0</v>
      </c>
      <c r="G23" s="236">
        <v>0</v>
      </c>
      <c r="H23" s="236">
        <v>0</v>
      </c>
      <c r="I23" s="236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1" spans="1:248">
      <c r="A24" s="234" t="s">
        <v>192</v>
      </c>
      <c r="B24" s="232">
        <f t="shared" si="0"/>
        <v>0.42</v>
      </c>
      <c r="C24" s="232">
        <f t="shared" si="3"/>
        <v>0.42</v>
      </c>
      <c r="D24" s="235">
        <v>0.42</v>
      </c>
      <c r="E24" s="235">
        <v>0</v>
      </c>
      <c r="F24" s="236">
        <v>0</v>
      </c>
      <c r="G24" s="236">
        <v>0</v>
      </c>
      <c r="H24" s="236">
        <v>0</v>
      </c>
      <c r="I24" s="236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1" spans="1:248">
      <c r="A25" s="234" t="s">
        <v>193</v>
      </c>
      <c r="B25" s="232">
        <f t="shared" si="0"/>
        <v>0</v>
      </c>
      <c r="C25" s="232">
        <f t="shared" si="3"/>
        <v>0</v>
      </c>
      <c r="D25" s="235"/>
      <c r="E25" s="235"/>
      <c r="F25" s="236"/>
      <c r="G25" s="236"/>
      <c r="H25" s="236"/>
      <c r="I25" s="236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1" spans="1:248">
      <c r="A26" s="234" t="s">
        <v>194</v>
      </c>
      <c r="B26" s="232">
        <f t="shared" si="0"/>
        <v>0</v>
      </c>
      <c r="C26" s="232">
        <f t="shared" si="3"/>
        <v>0</v>
      </c>
      <c r="D26" s="235"/>
      <c r="E26" s="235"/>
      <c r="F26" s="236"/>
      <c r="G26" s="236"/>
      <c r="H26" s="236"/>
      <c r="I26" s="236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1" spans="1:248">
      <c r="A27" s="234" t="s">
        <v>195</v>
      </c>
      <c r="B27" s="232">
        <f t="shared" si="0"/>
        <v>0</v>
      </c>
      <c r="C27" s="232">
        <f t="shared" si="3"/>
        <v>0</v>
      </c>
      <c r="D27" s="235"/>
      <c r="E27" s="235"/>
      <c r="F27" s="236"/>
      <c r="G27" s="236"/>
      <c r="H27" s="236"/>
      <c r="I27" s="236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1" spans="1:248">
      <c r="A28" s="234" t="s">
        <v>196</v>
      </c>
      <c r="B28" s="232">
        <f t="shared" si="0"/>
        <v>0.83</v>
      </c>
      <c r="C28" s="232">
        <f t="shared" si="3"/>
        <v>0.83</v>
      </c>
      <c r="D28" s="235">
        <v>0.83</v>
      </c>
      <c r="E28" s="235">
        <v>0</v>
      </c>
      <c r="F28" s="236">
        <v>0</v>
      </c>
      <c r="G28" s="236">
        <v>0</v>
      </c>
      <c r="H28" s="236">
        <v>0</v>
      </c>
      <c r="I28" s="236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1" spans="1:248">
      <c r="A29" s="234" t="s">
        <v>197</v>
      </c>
      <c r="B29" s="232">
        <f t="shared" si="0"/>
        <v>5.41</v>
      </c>
      <c r="C29" s="232">
        <f t="shared" si="3"/>
        <v>5.41</v>
      </c>
      <c r="D29" s="235">
        <v>5.41</v>
      </c>
      <c r="E29" s="235"/>
      <c r="F29" s="236"/>
      <c r="G29" s="236"/>
      <c r="H29" s="236"/>
      <c r="I29" s="236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1" spans="1:248">
      <c r="A30" s="234" t="s">
        <v>198</v>
      </c>
      <c r="B30" s="232">
        <f t="shared" si="0"/>
        <v>0</v>
      </c>
      <c r="C30" s="232">
        <f t="shared" si="3"/>
        <v>0</v>
      </c>
      <c r="D30" s="235"/>
      <c r="E30" s="235"/>
      <c r="F30" s="236"/>
      <c r="G30" s="236"/>
      <c r="H30" s="236"/>
      <c r="I30" s="236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1" spans="1:248">
      <c r="A31" s="234" t="s">
        <v>199</v>
      </c>
      <c r="B31" s="232">
        <f t="shared" si="0"/>
        <v>1.44</v>
      </c>
      <c r="C31" s="232">
        <f t="shared" si="3"/>
        <v>1.44</v>
      </c>
      <c r="D31" s="235">
        <v>1.44</v>
      </c>
      <c r="E31" s="235">
        <v>0</v>
      </c>
      <c r="F31" s="236">
        <v>0</v>
      </c>
      <c r="G31" s="236">
        <v>0</v>
      </c>
      <c r="H31" s="236">
        <v>0</v>
      </c>
      <c r="I31" s="236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1" spans="1:248">
      <c r="A32" s="237" t="s">
        <v>126</v>
      </c>
      <c r="B32" s="232">
        <f t="shared" si="0"/>
        <v>0</v>
      </c>
      <c r="C32" s="232">
        <f t="shared" si="3"/>
        <v>0</v>
      </c>
      <c r="D32" s="235"/>
      <c r="E32" s="235"/>
      <c r="F32" s="236"/>
      <c r="G32" s="236"/>
      <c r="H32" s="236"/>
      <c r="I32" s="236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1" spans="1:248">
      <c r="A33" s="237" t="s">
        <v>128</v>
      </c>
      <c r="B33" s="232">
        <f t="shared" si="0"/>
        <v>0</v>
      </c>
      <c r="C33" s="232">
        <f t="shared" si="3"/>
        <v>0</v>
      </c>
      <c r="D33" s="235"/>
      <c r="E33" s="235"/>
      <c r="F33" s="236"/>
      <c r="G33" s="236"/>
      <c r="H33" s="236"/>
      <c r="I33" s="236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1" spans="1:248">
      <c r="A34" s="237" t="s">
        <v>200</v>
      </c>
      <c r="B34" s="232">
        <f t="shared" si="0"/>
        <v>0</v>
      </c>
      <c r="C34" s="232">
        <f t="shared" si="3"/>
        <v>0</v>
      </c>
      <c r="D34" s="235"/>
      <c r="E34" s="235"/>
      <c r="F34" s="236"/>
      <c r="G34" s="236"/>
      <c r="H34" s="236"/>
      <c r="I34" s="236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1" spans="1:248">
      <c r="A35" s="237" t="s">
        <v>121</v>
      </c>
      <c r="B35" s="232">
        <f t="shared" si="0"/>
        <v>0.16</v>
      </c>
      <c r="C35" s="232">
        <f t="shared" si="3"/>
        <v>0.16</v>
      </c>
      <c r="D35" s="235">
        <v>0.16</v>
      </c>
      <c r="E35" s="235">
        <v>0</v>
      </c>
      <c r="F35" s="236">
        <v>0</v>
      </c>
      <c r="G35" s="236">
        <v>0</v>
      </c>
      <c r="H35" s="236">
        <v>0</v>
      </c>
      <c r="I35" s="236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1" spans="1:248">
      <c r="A36" s="237" t="s">
        <v>122</v>
      </c>
      <c r="B36" s="232">
        <f t="shared" si="0"/>
        <v>0.25</v>
      </c>
      <c r="C36" s="232">
        <f t="shared" si="3"/>
        <v>0.25</v>
      </c>
      <c r="D36" s="235">
        <v>0.25</v>
      </c>
      <c r="E36" s="235">
        <v>0</v>
      </c>
      <c r="F36" s="236">
        <v>0</v>
      </c>
      <c r="G36" s="236">
        <v>0</v>
      </c>
      <c r="H36" s="236">
        <v>0</v>
      </c>
      <c r="I36" s="236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1" spans="1:248">
      <c r="A37" s="237" t="s">
        <v>201</v>
      </c>
      <c r="B37" s="232">
        <f t="shared" si="0"/>
        <v>0</v>
      </c>
      <c r="C37" s="232">
        <f t="shared" si="3"/>
        <v>0</v>
      </c>
      <c r="D37" s="235"/>
      <c r="E37" s="235"/>
      <c r="F37" s="236"/>
      <c r="G37" s="236"/>
      <c r="H37" s="236"/>
      <c r="I37" s="236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1" spans="1:248">
      <c r="A38" s="237" t="s">
        <v>125</v>
      </c>
      <c r="B38" s="232">
        <f t="shared" si="0"/>
        <v>0.04</v>
      </c>
      <c r="C38" s="232">
        <f t="shared" si="3"/>
        <v>0.04</v>
      </c>
      <c r="D38" s="235">
        <v>0.04</v>
      </c>
      <c r="E38" s="235"/>
      <c r="F38" s="236"/>
      <c r="G38" s="236"/>
      <c r="H38" s="236"/>
      <c r="I38" s="236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1" spans="1:248">
      <c r="A39" s="237" t="s">
        <v>202</v>
      </c>
      <c r="B39" s="232">
        <f t="shared" si="0"/>
        <v>0</v>
      </c>
      <c r="C39" s="232">
        <f t="shared" si="3"/>
        <v>0</v>
      </c>
      <c r="D39" s="235"/>
      <c r="E39" s="235"/>
      <c r="F39" s="236"/>
      <c r="G39" s="236"/>
      <c r="H39" s="236"/>
      <c r="I39" s="236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1" spans="1:248">
      <c r="A40" s="237" t="s">
        <v>203</v>
      </c>
      <c r="B40" s="232">
        <f t="shared" si="0"/>
        <v>0</v>
      </c>
      <c r="C40" s="232">
        <f t="shared" si="3"/>
        <v>0</v>
      </c>
      <c r="D40" s="235"/>
      <c r="E40" s="235"/>
      <c r="F40" s="236"/>
      <c r="G40" s="236"/>
      <c r="H40" s="236"/>
      <c r="I40" s="236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1" spans="1:248">
      <c r="A41" s="237" t="s">
        <v>204</v>
      </c>
      <c r="B41" s="232">
        <f t="shared" si="0"/>
        <v>0</v>
      </c>
      <c r="C41" s="232">
        <f t="shared" si="3"/>
        <v>0</v>
      </c>
      <c r="D41" s="235"/>
      <c r="E41" s="235"/>
      <c r="F41" s="236"/>
      <c r="G41" s="236"/>
      <c r="H41" s="236"/>
      <c r="I41" s="236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1" spans="1:248">
      <c r="A42" s="237" t="s">
        <v>205</v>
      </c>
      <c r="B42" s="232">
        <f t="shared" si="0"/>
        <v>36</v>
      </c>
      <c r="C42" s="232">
        <f t="shared" si="3"/>
        <v>36</v>
      </c>
      <c r="D42" s="235">
        <v>36</v>
      </c>
      <c r="E42" s="235"/>
      <c r="F42" s="236"/>
      <c r="G42" s="236"/>
      <c r="H42" s="236"/>
      <c r="I42" s="236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1" spans="1:248">
      <c r="A43" s="237" t="s">
        <v>124</v>
      </c>
      <c r="B43" s="232">
        <f t="shared" si="0"/>
        <v>0</v>
      </c>
      <c r="C43" s="232">
        <f t="shared" si="3"/>
        <v>0</v>
      </c>
      <c r="D43" s="235"/>
      <c r="E43" s="235"/>
      <c r="F43" s="236"/>
      <c r="G43" s="236"/>
      <c r="H43" s="236"/>
      <c r="I43" s="236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1" spans="1:248">
      <c r="A44" s="237" t="s">
        <v>206</v>
      </c>
      <c r="B44" s="232">
        <f t="shared" si="0"/>
        <v>0.8</v>
      </c>
      <c r="C44" s="232">
        <f t="shared" si="3"/>
        <v>0.8</v>
      </c>
      <c r="D44" s="235">
        <v>0.8</v>
      </c>
      <c r="E44" s="235"/>
      <c r="F44" s="236"/>
      <c r="G44" s="236"/>
      <c r="H44" s="236"/>
      <c r="I44" s="236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1" spans="1:248">
      <c r="A45" s="237" t="s">
        <v>201</v>
      </c>
      <c r="B45" s="232">
        <f t="shared" si="0"/>
        <v>0</v>
      </c>
      <c r="C45" s="232">
        <f t="shared" si="3"/>
        <v>0</v>
      </c>
      <c r="D45" s="235"/>
      <c r="E45" s="235">
        <v>0</v>
      </c>
      <c r="F45" s="236">
        <v>0</v>
      </c>
      <c r="G45" s="236">
        <v>0</v>
      </c>
      <c r="H45" s="236">
        <v>0</v>
      </c>
      <c r="I45" s="236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1" spans="1:248">
      <c r="A46" s="237" t="s">
        <v>127</v>
      </c>
      <c r="B46" s="232">
        <f t="shared" si="0"/>
        <v>9</v>
      </c>
      <c r="C46" s="232">
        <f t="shared" si="3"/>
        <v>9</v>
      </c>
      <c r="D46" s="235">
        <v>9</v>
      </c>
      <c r="E46" s="235"/>
      <c r="F46" s="236"/>
      <c r="G46" s="236"/>
      <c r="H46" s="236"/>
      <c r="I46" s="236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1" spans="1:248">
      <c r="A47" s="237" t="s">
        <v>207</v>
      </c>
      <c r="B47" s="232">
        <f t="shared" si="0"/>
        <v>6.78</v>
      </c>
      <c r="C47" s="232">
        <f t="shared" si="3"/>
        <v>6.78</v>
      </c>
      <c r="D47" s="235">
        <v>6.78</v>
      </c>
      <c r="E47" s="235">
        <v>0</v>
      </c>
      <c r="F47" s="236">
        <v>0</v>
      </c>
      <c r="G47" s="236">
        <v>0</v>
      </c>
      <c r="H47" s="236">
        <v>0</v>
      </c>
      <c r="I47" s="236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1" spans="1:248">
      <c r="A48" s="234" t="s">
        <v>208</v>
      </c>
      <c r="B48" s="232">
        <f t="shared" si="0"/>
        <v>0</v>
      </c>
      <c r="C48" s="232">
        <f t="shared" si="3"/>
        <v>0</v>
      </c>
      <c r="D48" s="235"/>
      <c r="E48" s="235"/>
      <c r="F48" s="236"/>
      <c r="G48" s="236"/>
      <c r="H48" s="236"/>
      <c r="I48" s="236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1" spans="1:248">
      <c r="A49" s="234" t="s">
        <v>129</v>
      </c>
      <c r="B49" s="232">
        <f t="shared" si="0"/>
        <v>9.42</v>
      </c>
      <c r="C49" s="232">
        <f t="shared" si="3"/>
        <v>9.42</v>
      </c>
      <c r="D49" s="235">
        <v>9.42</v>
      </c>
      <c r="E49" s="235">
        <v>0</v>
      </c>
      <c r="F49" s="236">
        <v>0</v>
      </c>
      <c r="G49" s="236">
        <v>0</v>
      </c>
      <c r="H49" s="236">
        <v>0</v>
      </c>
      <c r="I49" s="236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1" spans="1:248">
      <c r="A50" s="146" t="s">
        <v>130</v>
      </c>
      <c r="B50" s="232">
        <f t="shared" si="0"/>
        <v>1261.46</v>
      </c>
      <c r="C50" s="232">
        <f t="shared" si="3"/>
        <v>1261.46</v>
      </c>
      <c r="D50" s="233">
        <f>SUM(D51:D67)</f>
        <v>1261.46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1" spans="1:248">
      <c r="A51" s="238" t="s">
        <v>209</v>
      </c>
      <c r="B51" s="232">
        <f t="shared" si="0"/>
        <v>0</v>
      </c>
      <c r="C51" s="232">
        <f t="shared" si="3"/>
        <v>0</v>
      </c>
      <c r="D51" s="235"/>
      <c r="E51" s="235"/>
      <c r="F51" s="236"/>
      <c r="G51" s="236"/>
      <c r="H51" s="236"/>
      <c r="I51" s="236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1" spans="1:248">
      <c r="A52" s="238" t="s">
        <v>210</v>
      </c>
      <c r="B52" s="232">
        <f t="shared" si="0"/>
        <v>2.14</v>
      </c>
      <c r="C52" s="232">
        <f t="shared" si="3"/>
        <v>2.14</v>
      </c>
      <c r="D52" s="235">
        <v>2.14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1" spans="1:248">
      <c r="A53" s="238" t="s">
        <v>211</v>
      </c>
      <c r="B53" s="232">
        <f t="shared" si="0"/>
        <v>0</v>
      </c>
      <c r="C53" s="232">
        <f t="shared" si="3"/>
        <v>0</v>
      </c>
      <c r="D53" s="235"/>
      <c r="E53" s="235"/>
      <c r="F53" s="236"/>
      <c r="G53" s="236"/>
      <c r="H53" s="236"/>
      <c r="I53" s="236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1" spans="1:248">
      <c r="A54" s="239" t="s">
        <v>212</v>
      </c>
      <c r="B54" s="232">
        <f t="shared" si="0"/>
        <v>0</v>
      </c>
      <c r="C54" s="232">
        <f t="shared" si="3"/>
        <v>0</v>
      </c>
      <c r="D54" s="235"/>
      <c r="E54" s="235">
        <v>0</v>
      </c>
      <c r="F54" s="236">
        <v>0</v>
      </c>
      <c r="G54" s="236">
        <v>0</v>
      </c>
      <c r="H54" s="236">
        <v>0</v>
      </c>
      <c r="I54" s="236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1" spans="1:248">
      <c r="A55" s="239" t="s">
        <v>213</v>
      </c>
      <c r="B55" s="232">
        <f t="shared" si="0"/>
        <v>3.14</v>
      </c>
      <c r="C55" s="232">
        <f t="shared" si="3"/>
        <v>3.14</v>
      </c>
      <c r="D55" s="235">
        <v>3.14</v>
      </c>
      <c r="E55" s="235"/>
      <c r="F55" s="236"/>
      <c r="G55" s="236"/>
      <c r="H55" s="236"/>
      <c r="I55" s="236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1" spans="1:248">
      <c r="A56" s="239" t="s">
        <v>214</v>
      </c>
      <c r="B56" s="232">
        <f t="shared" si="0"/>
        <v>1256.18</v>
      </c>
      <c r="C56" s="232">
        <f t="shared" si="3"/>
        <v>1256.18</v>
      </c>
      <c r="D56" s="235">
        <v>1256.18</v>
      </c>
      <c r="E56" s="235"/>
      <c r="F56" s="236"/>
      <c r="G56" s="236"/>
      <c r="H56" s="236"/>
      <c r="I56" s="236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1" spans="1:248">
      <c r="A57" s="239" t="s">
        <v>215</v>
      </c>
      <c r="B57" s="232">
        <f t="shared" si="0"/>
        <v>0</v>
      </c>
      <c r="C57" s="232">
        <f t="shared" si="3"/>
        <v>0</v>
      </c>
      <c r="D57" s="235"/>
      <c r="E57" s="235">
        <v>0</v>
      </c>
      <c r="F57" s="236">
        <v>0</v>
      </c>
      <c r="G57" s="236">
        <v>0</v>
      </c>
      <c r="H57" s="236">
        <v>0</v>
      </c>
      <c r="I57" s="236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1" spans="1:248">
      <c r="A58" s="239" t="s">
        <v>132</v>
      </c>
      <c r="B58" s="232">
        <f t="shared" si="0"/>
        <v>0</v>
      </c>
      <c r="C58" s="232">
        <f t="shared" si="3"/>
        <v>0</v>
      </c>
      <c r="D58" s="235"/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1" spans="1:10">
      <c r="A59" s="239" t="s">
        <v>216</v>
      </c>
      <c r="B59" s="232">
        <f t="shared" si="0"/>
        <v>0</v>
      </c>
      <c r="C59" s="232">
        <f t="shared" si="3"/>
        <v>0</v>
      </c>
      <c r="D59" s="235"/>
      <c r="E59" s="235">
        <v>0</v>
      </c>
      <c r="F59" s="236">
        <v>0</v>
      </c>
      <c r="G59" s="236">
        <v>0</v>
      </c>
      <c r="H59" s="236">
        <v>0</v>
      </c>
      <c r="I59" s="236">
        <v>0</v>
      </c>
      <c r="J59" s="244">
        <v>0</v>
      </c>
    </row>
    <row r="60" ht="15" customHeight="1" spans="1:10">
      <c r="A60" s="239" t="s">
        <v>133</v>
      </c>
      <c r="B60" s="232">
        <f t="shared" si="0"/>
        <v>0</v>
      </c>
      <c r="C60" s="232">
        <f t="shared" si="3"/>
        <v>0</v>
      </c>
      <c r="D60" s="235"/>
      <c r="E60" s="235">
        <v>0</v>
      </c>
      <c r="F60" s="236">
        <v>0</v>
      </c>
      <c r="G60" s="236">
        <v>0</v>
      </c>
      <c r="H60" s="236">
        <v>0</v>
      </c>
      <c r="I60" s="236">
        <v>0</v>
      </c>
      <c r="J60" s="244">
        <v>0</v>
      </c>
    </row>
    <row r="61" ht="15" customHeight="1" spans="1:10">
      <c r="A61" s="239" t="s">
        <v>217</v>
      </c>
      <c r="B61" s="232">
        <f t="shared" si="0"/>
        <v>0</v>
      </c>
      <c r="C61" s="232">
        <f t="shared" si="3"/>
        <v>0</v>
      </c>
      <c r="D61" s="235"/>
      <c r="E61" s="235"/>
      <c r="F61" s="236"/>
      <c r="G61" s="236"/>
      <c r="H61" s="236"/>
      <c r="I61" s="236"/>
      <c r="J61" s="244"/>
    </row>
    <row r="62" ht="15" customHeight="1" spans="1:10">
      <c r="A62" s="239" t="s">
        <v>218</v>
      </c>
      <c r="B62" s="232">
        <f t="shared" si="0"/>
        <v>0</v>
      </c>
      <c r="C62" s="232">
        <f t="shared" si="3"/>
        <v>0</v>
      </c>
      <c r="D62" s="235"/>
      <c r="E62" s="235">
        <v>0</v>
      </c>
      <c r="F62" s="236">
        <v>0</v>
      </c>
      <c r="G62" s="236">
        <v>0</v>
      </c>
      <c r="H62" s="236">
        <v>0</v>
      </c>
      <c r="I62" s="236">
        <v>0</v>
      </c>
      <c r="J62" s="244">
        <v>0</v>
      </c>
    </row>
    <row r="63" customHeight="1" spans="1:10">
      <c r="A63" s="240" t="s">
        <v>161</v>
      </c>
      <c r="B63" s="232">
        <f t="shared" si="0"/>
        <v>0</v>
      </c>
      <c r="C63" s="232">
        <f t="shared" si="3"/>
        <v>0</v>
      </c>
      <c r="D63" s="235"/>
      <c r="E63" s="235">
        <v>0</v>
      </c>
      <c r="F63" s="236">
        <v>0</v>
      </c>
      <c r="G63" s="236">
        <v>0</v>
      </c>
      <c r="H63" s="236">
        <v>0</v>
      </c>
      <c r="I63" s="236">
        <v>0</v>
      </c>
      <c r="J63" s="244">
        <v>0</v>
      </c>
    </row>
    <row r="64" customHeight="1" spans="1:10">
      <c r="A64" s="238" t="s">
        <v>162</v>
      </c>
      <c r="B64" s="232">
        <f t="shared" si="0"/>
        <v>0</v>
      </c>
      <c r="C64" s="232">
        <f t="shared" si="3"/>
        <v>0</v>
      </c>
      <c r="D64" s="235"/>
      <c r="E64" s="235">
        <v>0</v>
      </c>
      <c r="F64" s="236">
        <v>0</v>
      </c>
      <c r="G64" s="236">
        <v>0</v>
      </c>
      <c r="H64" s="236">
        <v>0</v>
      </c>
      <c r="I64" s="236">
        <v>0</v>
      </c>
      <c r="J64" s="244">
        <v>0</v>
      </c>
    </row>
    <row r="65" customHeight="1" spans="1:10">
      <c r="A65" s="239" t="s">
        <v>163</v>
      </c>
      <c r="B65" s="232">
        <f t="shared" si="0"/>
        <v>0</v>
      </c>
      <c r="C65" s="232">
        <f t="shared" si="3"/>
        <v>0</v>
      </c>
      <c r="D65" s="235"/>
      <c r="E65" s="235">
        <v>0</v>
      </c>
      <c r="F65" s="236">
        <v>0</v>
      </c>
      <c r="G65" s="236">
        <v>0</v>
      </c>
      <c r="H65" s="236">
        <v>0</v>
      </c>
      <c r="I65" s="236">
        <v>0</v>
      </c>
      <c r="J65" s="244">
        <v>0</v>
      </c>
    </row>
    <row r="66" customHeight="1" spans="1:10">
      <c r="A66" s="239" t="s">
        <v>219</v>
      </c>
      <c r="B66" s="232">
        <f t="shared" si="0"/>
        <v>0</v>
      </c>
      <c r="C66" s="232">
        <f t="shared" si="3"/>
        <v>0</v>
      </c>
      <c r="D66" s="235"/>
      <c r="E66" s="235">
        <v>0</v>
      </c>
      <c r="F66" s="236">
        <v>0</v>
      </c>
      <c r="G66" s="236">
        <v>0</v>
      </c>
      <c r="H66" s="236">
        <v>0</v>
      </c>
      <c r="I66" s="236">
        <v>0</v>
      </c>
      <c r="J66" s="244">
        <v>0</v>
      </c>
    </row>
    <row r="67" customHeight="1" spans="1:10">
      <c r="A67" s="239" t="s">
        <v>220</v>
      </c>
      <c r="B67" s="232">
        <f t="shared" si="0"/>
        <v>0</v>
      </c>
      <c r="C67" s="232">
        <f t="shared" si="3"/>
        <v>0</v>
      </c>
      <c r="D67" s="235"/>
      <c r="E67" s="235">
        <v>0</v>
      </c>
      <c r="F67" s="236">
        <v>0</v>
      </c>
      <c r="G67" s="236">
        <v>0</v>
      </c>
      <c r="H67" s="236">
        <v>0</v>
      </c>
      <c r="I67" s="236">
        <v>0</v>
      </c>
      <c r="J67" s="244">
        <v>0</v>
      </c>
    </row>
    <row r="68" customHeight="1" spans="1:10">
      <c r="A68" s="240" t="s">
        <v>221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8" t="s">
        <v>222</v>
      </c>
      <c r="B69" s="232">
        <f t="shared" si="0"/>
        <v>0</v>
      </c>
      <c r="C69" s="232">
        <f t="shared" si="3"/>
        <v>0</v>
      </c>
      <c r="D69" s="235"/>
      <c r="E69" s="235">
        <v>0</v>
      </c>
      <c r="F69" s="236">
        <v>0</v>
      </c>
      <c r="G69" s="236">
        <v>0</v>
      </c>
      <c r="H69" s="236">
        <v>0</v>
      </c>
      <c r="I69" s="236">
        <v>0</v>
      </c>
      <c r="J69" s="244">
        <v>0</v>
      </c>
    </row>
    <row r="70" customHeight="1" spans="1:10">
      <c r="A70" s="238" t="s">
        <v>223</v>
      </c>
      <c r="B70" s="232">
        <f t="shared" si="0"/>
        <v>0</v>
      </c>
      <c r="C70" s="232">
        <f t="shared" si="3"/>
        <v>0</v>
      </c>
      <c r="D70" s="235"/>
      <c r="E70" s="235">
        <v>0</v>
      </c>
      <c r="F70" s="236">
        <v>0</v>
      </c>
      <c r="G70" s="236">
        <v>0</v>
      </c>
      <c r="H70" s="236">
        <v>0</v>
      </c>
      <c r="I70" s="236">
        <v>0</v>
      </c>
      <c r="J70" s="244">
        <v>0</v>
      </c>
    </row>
    <row r="71" customHeight="1" spans="1:10">
      <c r="A71" s="238" t="s">
        <v>224</v>
      </c>
      <c r="B71" s="232">
        <f t="shared" si="0"/>
        <v>0</v>
      </c>
      <c r="C71" s="232">
        <f t="shared" si="3"/>
        <v>0</v>
      </c>
      <c r="D71" s="235"/>
      <c r="E71" s="235">
        <v>0</v>
      </c>
      <c r="F71" s="236">
        <v>0</v>
      </c>
      <c r="G71" s="236">
        <v>0</v>
      </c>
      <c r="H71" s="236">
        <v>0</v>
      </c>
      <c r="I71" s="236">
        <v>0</v>
      </c>
      <c r="J71" s="244">
        <v>0</v>
      </c>
    </row>
    <row r="72" customHeight="1" spans="1:10">
      <c r="A72" s="238" t="s">
        <v>138</v>
      </c>
      <c r="B72" s="232">
        <f t="shared" ref="B72:B111" si="7">SUM(C72,H72:J72)</f>
        <v>0</v>
      </c>
      <c r="C72" s="232">
        <f t="shared" si="3"/>
        <v>0</v>
      </c>
      <c r="D72" s="235"/>
      <c r="E72" s="235">
        <v>0</v>
      </c>
      <c r="F72" s="236">
        <v>0</v>
      </c>
      <c r="G72" s="236">
        <v>0</v>
      </c>
      <c r="H72" s="236">
        <v>0</v>
      </c>
      <c r="I72" s="236">
        <v>0</v>
      </c>
      <c r="J72" s="244">
        <v>0</v>
      </c>
    </row>
    <row r="73" customHeight="1" spans="1:10">
      <c r="A73" s="238" t="s">
        <v>142</v>
      </c>
      <c r="B73" s="232">
        <f t="shared" si="7"/>
        <v>0</v>
      </c>
      <c r="C73" s="232">
        <f t="shared" si="3"/>
        <v>0</v>
      </c>
      <c r="D73" s="235"/>
      <c r="E73" s="235">
        <v>0</v>
      </c>
      <c r="F73" s="236">
        <v>0</v>
      </c>
      <c r="G73" s="236">
        <v>0</v>
      </c>
      <c r="H73" s="236">
        <v>0</v>
      </c>
      <c r="I73" s="236">
        <v>0</v>
      </c>
      <c r="J73" s="244">
        <v>0</v>
      </c>
    </row>
    <row r="74" customHeight="1" spans="1:10">
      <c r="A74" s="238" t="s">
        <v>225</v>
      </c>
      <c r="B74" s="232">
        <f t="shared" si="7"/>
        <v>0</v>
      </c>
      <c r="C74" s="232">
        <f t="shared" ref="C74:C111" si="8">SUM(D74:G74)</f>
        <v>0</v>
      </c>
      <c r="D74" s="235"/>
      <c r="E74" s="235">
        <v>0</v>
      </c>
      <c r="F74" s="236">
        <v>0</v>
      </c>
      <c r="G74" s="236">
        <v>0</v>
      </c>
      <c r="H74" s="236">
        <v>0</v>
      </c>
      <c r="I74" s="236">
        <v>0</v>
      </c>
      <c r="J74" s="244">
        <v>0</v>
      </c>
    </row>
    <row r="75" customHeight="1" spans="1:10">
      <c r="A75" s="238" t="s">
        <v>226</v>
      </c>
      <c r="B75" s="232">
        <f t="shared" si="7"/>
        <v>0</v>
      </c>
      <c r="C75" s="232">
        <f t="shared" si="8"/>
        <v>0</v>
      </c>
      <c r="D75" s="235"/>
      <c r="E75" s="235">
        <v>0</v>
      </c>
      <c r="F75" s="236">
        <v>0</v>
      </c>
      <c r="G75" s="236">
        <v>0</v>
      </c>
      <c r="H75" s="236">
        <v>0</v>
      </c>
      <c r="I75" s="236">
        <v>0</v>
      </c>
      <c r="J75" s="244">
        <v>0</v>
      </c>
    </row>
    <row r="76" customHeight="1" spans="1:10">
      <c r="A76" s="238" t="s">
        <v>139</v>
      </c>
      <c r="B76" s="232">
        <f t="shared" si="7"/>
        <v>0</v>
      </c>
      <c r="C76" s="232">
        <f t="shared" si="8"/>
        <v>0</v>
      </c>
      <c r="D76" s="235"/>
      <c r="E76" s="235">
        <v>0</v>
      </c>
      <c r="F76" s="236">
        <v>0</v>
      </c>
      <c r="G76" s="236">
        <v>0</v>
      </c>
      <c r="H76" s="236">
        <v>0</v>
      </c>
      <c r="I76" s="236">
        <v>0</v>
      </c>
      <c r="J76" s="244"/>
    </row>
    <row r="77" customHeight="1" spans="1:10">
      <c r="A77" s="238" t="s">
        <v>227</v>
      </c>
      <c r="B77" s="232">
        <f t="shared" si="7"/>
        <v>0</v>
      </c>
      <c r="C77" s="232">
        <f t="shared" si="8"/>
        <v>0</v>
      </c>
      <c r="D77" s="235"/>
      <c r="E77" s="235">
        <v>0</v>
      </c>
      <c r="F77" s="236">
        <v>0</v>
      </c>
      <c r="G77" s="236">
        <v>0</v>
      </c>
      <c r="H77" s="236">
        <v>0</v>
      </c>
      <c r="I77" s="236">
        <v>0</v>
      </c>
      <c r="J77" s="244">
        <v>0</v>
      </c>
    </row>
    <row r="78" customHeight="1" spans="1:10">
      <c r="A78" s="238" t="s">
        <v>228</v>
      </c>
      <c r="B78" s="232">
        <f t="shared" si="7"/>
        <v>0</v>
      </c>
      <c r="C78" s="232">
        <f t="shared" si="8"/>
        <v>0</v>
      </c>
      <c r="D78" s="235"/>
      <c r="E78" s="235">
        <v>0</v>
      </c>
      <c r="F78" s="236">
        <v>0</v>
      </c>
      <c r="G78" s="236">
        <v>0</v>
      </c>
      <c r="H78" s="236">
        <v>0</v>
      </c>
      <c r="I78" s="236">
        <v>0</v>
      </c>
      <c r="J78" s="244">
        <v>0</v>
      </c>
    </row>
    <row r="79" customHeight="1" spans="1:10">
      <c r="A79" s="238" t="s">
        <v>229</v>
      </c>
      <c r="B79" s="232">
        <f t="shared" si="7"/>
        <v>0</v>
      </c>
      <c r="C79" s="232">
        <f t="shared" si="8"/>
        <v>0</v>
      </c>
      <c r="D79" s="235"/>
      <c r="E79" s="235">
        <v>0</v>
      </c>
      <c r="F79" s="236">
        <v>0</v>
      </c>
      <c r="G79" s="236">
        <v>0</v>
      </c>
      <c r="H79" s="236">
        <v>0</v>
      </c>
      <c r="I79" s="236">
        <v>0</v>
      </c>
      <c r="J79" s="244">
        <v>0</v>
      </c>
    </row>
    <row r="80" customHeight="1" spans="1:10">
      <c r="A80" s="245" t="s">
        <v>145</v>
      </c>
      <c r="B80" s="232">
        <f t="shared" si="7"/>
        <v>0</v>
      </c>
      <c r="C80" s="232">
        <f t="shared" si="8"/>
        <v>0</v>
      </c>
      <c r="D80" s="235"/>
      <c r="E80" s="235">
        <v>0</v>
      </c>
      <c r="F80" s="236">
        <v>0</v>
      </c>
      <c r="G80" s="236">
        <v>0</v>
      </c>
      <c r="H80" s="236">
        <v>0</v>
      </c>
      <c r="I80" s="236">
        <v>0</v>
      </c>
      <c r="J80" s="244">
        <v>0</v>
      </c>
    </row>
    <row r="81" customHeight="1" spans="1:10">
      <c r="A81" s="240" t="s">
        <v>230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8" t="s">
        <v>222</v>
      </c>
      <c r="B82" s="232">
        <f t="shared" si="7"/>
        <v>0</v>
      </c>
      <c r="C82" s="232">
        <f t="shared" si="8"/>
        <v>0</v>
      </c>
      <c r="D82" s="235"/>
      <c r="E82" s="235"/>
      <c r="F82" s="236"/>
      <c r="G82" s="236"/>
      <c r="H82" s="236"/>
      <c r="I82" s="236"/>
      <c r="J82" s="244"/>
    </row>
    <row r="83" customHeight="1" spans="1:10">
      <c r="A83" s="238" t="s">
        <v>223</v>
      </c>
      <c r="B83" s="232">
        <f t="shared" si="7"/>
        <v>0</v>
      </c>
      <c r="C83" s="232">
        <f t="shared" si="8"/>
        <v>0</v>
      </c>
      <c r="D83" s="235"/>
      <c r="E83" s="235"/>
      <c r="F83" s="236"/>
      <c r="G83" s="236"/>
      <c r="H83" s="236"/>
      <c r="I83" s="236"/>
      <c r="J83" s="244"/>
    </row>
    <row r="84" customHeight="1" spans="1:10">
      <c r="A84" s="238" t="s">
        <v>224</v>
      </c>
      <c r="B84" s="232">
        <f t="shared" si="7"/>
        <v>0</v>
      </c>
      <c r="C84" s="232">
        <f t="shared" si="8"/>
        <v>0</v>
      </c>
      <c r="D84" s="235"/>
      <c r="E84" s="235"/>
      <c r="F84" s="236"/>
      <c r="G84" s="236"/>
      <c r="H84" s="236"/>
      <c r="I84" s="236"/>
      <c r="J84" s="244"/>
    </row>
    <row r="85" customHeight="1" spans="1:10">
      <c r="A85" s="238" t="s">
        <v>138</v>
      </c>
      <c r="B85" s="232">
        <f t="shared" si="7"/>
        <v>0</v>
      </c>
      <c r="C85" s="232">
        <f t="shared" si="8"/>
        <v>0</v>
      </c>
      <c r="D85" s="235"/>
      <c r="E85" s="235"/>
      <c r="F85" s="236"/>
      <c r="G85" s="236"/>
      <c r="H85" s="236"/>
      <c r="I85" s="236"/>
      <c r="J85" s="244"/>
    </row>
    <row r="86" customHeight="1" spans="1:10">
      <c r="A86" s="238" t="s">
        <v>142</v>
      </c>
      <c r="B86" s="232">
        <f t="shared" si="7"/>
        <v>0</v>
      </c>
      <c r="C86" s="232">
        <f t="shared" si="8"/>
        <v>0</v>
      </c>
      <c r="D86" s="235"/>
      <c r="E86" s="235"/>
      <c r="F86" s="236"/>
      <c r="G86" s="236"/>
      <c r="H86" s="236"/>
      <c r="I86" s="236"/>
      <c r="J86" s="244"/>
    </row>
    <row r="87" customHeight="1" spans="1:10">
      <c r="A87" s="238" t="s">
        <v>225</v>
      </c>
      <c r="B87" s="232">
        <f t="shared" si="7"/>
        <v>0</v>
      </c>
      <c r="C87" s="232">
        <f t="shared" si="8"/>
        <v>0</v>
      </c>
      <c r="D87" s="235"/>
      <c r="E87" s="235"/>
      <c r="F87" s="236"/>
      <c r="G87" s="236"/>
      <c r="H87" s="236"/>
      <c r="I87" s="236"/>
      <c r="J87" s="244"/>
    </row>
    <row r="88" customHeight="1" spans="1:10">
      <c r="A88" s="238" t="s">
        <v>226</v>
      </c>
      <c r="B88" s="232">
        <f t="shared" si="7"/>
        <v>0</v>
      </c>
      <c r="C88" s="232">
        <f t="shared" si="8"/>
        <v>0</v>
      </c>
      <c r="D88" s="235"/>
      <c r="E88" s="235"/>
      <c r="F88" s="236"/>
      <c r="G88" s="236"/>
      <c r="H88" s="236"/>
      <c r="I88" s="236"/>
      <c r="J88" s="244"/>
    </row>
    <row r="89" customHeight="1" spans="1:10">
      <c r="A89" s="238" t="s">
        <v>231</v>
      </c>
      <c r="B89" s="232">
        <f t="shared" si="7"/>
        <v>0</v>
      </c>
      <c r="C89" s="232">
        <f t="shared" si="8"/>
        <v>0</v>
      </c>
      <c r="D89" s="235"/>
      <c r="E89" s="235"/>
      <c r="F89" s="236"/>
      <c r="G89" s="236"/>
      <c r="H89" s="236"/>
      <c r="I89" s="236"/>
      <c r="J89" s="244"/>
    </row>
    <row r="90" customHeight="1" spans="1:10">
      <c r="A90" s="238" t="s">
        <v>232</v>
      </c>
      <c r="B90" s="232">
        <f t="shared" si="7"/>
        <v>0</v>
      </c>
      <c r="C90" s="232">
        <f t="shared" si="8"/>
        <v>0</v>
      </c>
      <c r="D90" s="235"/>
      <c r="E90" s="235"/>
      <c r="F90" s="236"/>
      <c r="G90" s="236"/>
      <c r="H90" s="236"/>
      <c r="I90" s="236"/>
      <c r="J90" s="244"/>
    </row>
    <row r="91" customHeight="1" spans="1:10">
      <c r="A91" s="238" t="s">
        <v>233</v>
      </c>
      <c r="B91" s="232">
        <f t="shared" si="7"/>
        <v>0</v>
      </c>
      <c r="C91" s="232">
        <f t="shared" si="8"/>
        <v>0</v>
      </c>
      <c r="D91" s="235"/>
      <c r="E91" s="235"/>
      <c r="F91" s="236"/>
      <c r="G91" s="236"/>
      <c r="H91" s="236"/>
      <c r="I91" s="236"/>
      <c r="J91" s="244"/>
    </row>
    <row r="92" customHeight="1" spans="1:10">
      <c r="A92" s="238" t="s">
        <v>234</v>
      </c>
      <c r="B92" s="232">
        <f t="shared" si="7"/>
        <v>0</v>
      </c>
      <c r="C92" s="232">
        <f t="shared" si="8"/>
        <v>0</v>
      </c>
      <c r="D92" s="235"/>
      <c r="E92" s="235"/>
      <c r="F92" s="236"/>
      <c r="G92" s="236"/>
      <c r="H92" s="236"/>
      <c r="I92" s="236"/>
      <c r="J92" s="244"/>
    </row>
    <row r="93" customHeight="1" spans="1:10">
      <c r="A93" s="238" t="s">
        <v>139</v>
      </c>
      <c r="B93" s="232">
        <f t="shared" si="7"/>
        <v>0</v>
      </c>
      <c r="C93" s="232">
        <f t="shared" si="8"/>
        <v>0</v>
      </c>
      <c r="D93" s="235"/>
      <c r="E93" s="235"/>
      <c r="F93" s="236"/>
      <c r="G93" s="236"/>
      <c r="H93" s="236"/>
      <c r="I93" s="236"/>
      <c r="J93" s="244"/>
    </row>
    <row r="94" customHeight="1" spans="1:10">
      <c r="A94" s="238" t="s">
        <v>227</v>
      </c>
      <c r="B94" s="232">
        <f t="shared" si="7"/>
        <v>0</v>
      </c>
      <c r="C94" s="232">
        <f t="shared" si="8"/>
        <v>0</v>
      </c>
      <c r="D94" s="235"/>
      <c r="E94" s="235"/>
      <c r="F94" s="236"/>
      <c r="G94" s="236"/>
      <c r="H94" s="236"/>
      <c r="I94" s="236"/>
      <c r="J94" s="244"/>
    </row>
    <row r="95" customHeight="1" spans="1:10">
      <c r="A95" s="238" t="s">
        <v>228</v>
      </c>
      <c r="B95" s="232">
        <f t="shared" si="7"/>
        <v>0</v>
      </c>
      <c r="C95" s="232">
        <f t="shared" si="8"/>
        <v>0</v>
      </c>
      <c r="D95" s="235"/>
      <c r="E95" s="235"/>
      <c r="F95" s="236"/>
      <c r="G95" s="236"/>
      <c r="H95" s="236"/>
      <c r="I95" s="236"/>
      <c r="J95" s="244"/>
    </row>
    <row r="96" customHeight="1" spans="1:10">
      <c r="A96" s="238" t="s">
        <v>229</v>
      </c>
      <c r="B96" s="232">
        <f t="shared" si="7"/>
        <v>0</v>
      </c>
      <c r="C96" s="232">
        <f t="shared" si="8"/>
        <v>0</v>
      </c>
      <c r="D96" s="235"/>
      <c r="E96" s="235"/>
      <c r="F96" s="236"/>
      <c r="G96" s="236"/>
      <c r="H96" s="236"/>
      <c r="I96" s="236"/>
      <c r="J96" s="244"/>
    </row>
    <row r="97" customHeight="1" spans="1:10">
      <c r="A97" s="245" t="s">
        <v>145</v>
      </c>
      <c r="B97" s="232">
        <f t="shared" si="7"/>
        <v>0</v>
      </c>
      <c r="C97" s="232">
        <f t="shared" si="8"/>
        <v>0</v>
      </c>
      <c r="D97" s="235"/>
      <c r="E97" s="235"/>
      <c r="F97" s="236"/>
      <c r="G97" s="236"/>
      <c r="H97" s="236"/>
      <c r="I97" s="236"/>
      <c r="J97" s="244"/>
    </row>
    <row r="98" customHeight="1" spans="1:10">
      <c r="A98" s="240" t="s">
        <v>235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5" t="s">
        <v>236</v>
      </c>
      <c r="B99" s="232">
        <f t="shared" si="7"/>
        <v>0</v>
      </c>
      <c r="C99" s="232">
        <f t="shared" si="8"/>
        <v>0</v>
      </c>
      <c r="D99" s="235"/>
      <c r="E99" s="235"/>
      <c r="F99" s="236"/>
      <c r="G99" s="236"/>
      <c r="H99" s="236"/>
      <c r="I99" s="236"/>
      <c r="J99" s="244"/>
    </row>
    <row r="100" customHeight="1" spans="1:10">
      <c r="A100" s="245" t="s">
        <v>154</v>
      </c>
      <c r="B100" s="232">
        <f t="shared" si="7"/>
        <v>0</v>
      </c>
      <c r="C100" s="232">
        <f t="shared" si="8"/>
        <v>0</v>
      </c>
      <c r="D100" s="235"/>
      <c r="E100" s="235"/>
      <c r="F100" s="236"/>
      <c r="G100" s="236"/>
      <c r="H100" s="236"/>
      <c r="I100" s="236"/>
      <c r="J100" s="244"/>
    </row>
    <row r="101" customHeight="1" spans="1:10">
      <c r="A101" s="240" t="s">
        <v>151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9" t="s">
        <v>236</v>
      </c>
      <c r="B102" s="232">
        <f t="shared" si="7"/>
        <v>0</v>
      </c>
      <c r="C102" s="232">
        <f t="shared" si="8"/>
        <v>0</v>
      </c>
      <c r="D102" s="235"/>
      <c r="E102" s="235">
        <v>0</v>
      </c>
      <c r="F102" s="236"/>
      <c r="G102" s="236">
        <v>0</v>
      </c>
      <c r="H102" s="236">
        <v>0</v>
      </c>
      <c r="I102" s="236">
        <v>0</v>
      </c>
      <c r="J102" s="244">
        <v>0</v>
      </c>
    </row>
    <row r="103" customHeight="1" spans="1:10">
      <c r="A103" s="239" t="s">
        <v>237</v>
      </c>
      <c r="B103" s="232">
        <f t="shared" si="7"/>
        <v>0</v>
      </c>
      <c r="C103" s="232">
        <f t="shared" si="8"/>
        <v>0</v>
      </c>
      <c r="D103" s="235"/>
      <c r="E103" s="235">
        <v>0</v>
      </c>
      <c r="F103" s="236">
        <v>0</v>
      </c>
      <c r="G103" s="236">
        <v>0</v>
      </c>
      <c r="H103" s="236">
        <v>0</v>
      </c>
      <c r="I103" s="236"/>
      <c r="J103" s="244">
        <v>0</v>
      </c>
    </row>
    <row r="104" customHeight="1" spans="1:10">
      <c r="A104" s="239" t="s">
        <v>152</v>
      </c>
      <c r="B104" s="232">
        <f t="shared" si="7"/>
        <v>0</v>
      </c>
      <c r="C104" s="232">
        <f t="shared" si="8"/>
        <v>0</v>
      </c>
      <c r="D104" s="235"/>
      <c r="E104" s="235">
        <v>0</v>
      </c>
      <c r="F104" s="236">
        <v>0</v>
      </c>
      <c r="G104" s="236">
        <v>0</v>
      </c>
      <c r="H104" s="236">
        <v>0</v>
      </c>
      <c r="I104" s="236">
        <v>0</v>
      </c>
      <c r="J104" s="244">
        <v>0</v>
      </c>
    </row>
    <row r="105" customHeight="1" spans="1:10">
      <c r="A105" s="239" t="s">
        <v>153</v>
      </c>
      <c r="B105" s="232">
        <f t="shared" si="7"/>
        <v>0</v>
      </c>
      <c r="C105" s="232">
        <f t="shared" si="8"/>
        <v>0</v>
      </c>
      <c r="D105" s="235"/>
      <c r="E105" s="235">
        <v>0</v>
      </c>
      <c r="F105" s="236">
        <v>0</v>
      </c>
      <c r="G105" s="236">
        <v>0</v>
      </c>
      <c r="H105" s="236">
        <v>0</v>
      </c>
      <c r="I105" s="236">
        <v>0</v>
      </c>
      <c r="J105" s="244">
        <v>0</v>
      </c>
    </row>
    <row r="106" customHeight="1" spans="1:10">
      <c r="A106" s="239" t="s">
        <v>154</v>
      </c>
      <c r="B106" s="232">
        <f t="shared" si="7"/>
        <v>0</v>
      </c>
      <c r="C106" s="232">
        <f t="shared" si="8"/>
        <v>0</v>
      </c>
      <c r="D106" s="235"/>
      <c r="E106" s="235">
        <v>0</v>
      </c>
      <c r="F106" s="236">
        <v>0</v>
      </c>
      <c r="G106" s="236">
        <v>0</v>
      </c>
      <c r="H106" s="236">
        <v>0</v>
      </c>
      <c r="I106" s="236">
        <v>0</v>
      </c>
      <c r="J106" s="244">
        <v>0</v>
      </c>
    </row>
    <row r="107" customHeight="1" spans="1:10">
      <c r="A107" s="246" t="s">
        <v>105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9" t="s">
        <v>175</v>
      </c>
      <c r="B108" s="232">
        <f t="shared" si="7"/>
        <v>0</v>
      </c>
      <c r="C108" s="232">
        <f t="shared" si="8"/>
        <v>0</v>
      </c>
      <c r="D108" s="235"/>
      <c r="E108" s="235">
        <v>0</v>
      </c>
      <c r="F108" s="236">
        <v>0</v>
      </c>
      <c r="G108" s="236">
        <v>0</v>
      </c>
      <c r="H108" s="236">
        <v>0</v>
      </c>
      <c r="I108" s="236">
        <v>0</v>
      </c>
      <c r="J108" s="244">
        <v>0</v>
      </c>
    </row>
    <row r="109" customHeight="1" spans="1:10">
      <c r="A109" s="239" t="s">
        <v>176</v>
      </c>
      <c r="B109" s="232">
        <f t="shared" si="7"/>
        <v>0</v>
      </c>
      <c r="C109" s="232">
        <f t="shared" si="8"/>
        <v>0</v>
      </c>
      <c r="D109" s="235"/>
      <c r="E109" s="235">
        <v>0</v>
      </c>
      <c r="F109" s="236">
        <v>0</v>
      </c>
      <c r="G109" s="236">
        <v>0</v>
      </c>
      <c r="H109" s="236">
        <v>0</v>
      </c>
      <c r="I109" s="236">
        <v>0</v>
      </c>
      <c r="J109" s="244">
        <v>0</v>
      </c>
    </row>
    <row r="110" customHeight="1" spans="1:10">
      <c r="A110" s="239" t="s">
        <v>177</v>
      </c>
      <c r="B110" s="232">
        <f t="shared" si="7"/>
        <v>0</v>
      </c>
      <c r="C110" s="232">
        <f t="shared" si="8"/>
        <v>0</v>
      </c>
      <c r="D110" s="235"/>
      <c r="E110" s="235"/>
      <c r="F110" s="236">
        <v>0</v>
      </c>
      <c r="G110" s="236">
        <v>0</v>
      </c>
      <c r="H110" s="236">
        <v>0</v>
      </c>
      <c r="I110" s="236">
        <v>0</v>
      </c>
      <c r="J110" s="244">
        <v>0</v>
      </c>
    </row>
    <row r="111" customHeight="1" spans="1:10">
      <c r="A111" s="239" t="s">
        <v>105</v>
      </c>
      <c r="B111" s="232">
        <f t="shared" si="7"/>
        <v>0</v>
      </c>
      <c r="C111" s="232">
        <f t="shared" si="8"/>
        <v>0</v>
      </c>
      <c r="D111" s="235"/>
      <c r="E111" s="235">
        <v>0</v>
      </c>
      <c r="F111" s="236">
        <v>0</v>
      </c>
      <c r="G111" s="236">
        <v>0</v>
      </c>
      <c r="H111" s="236">
        <v>0</v>
      </c>
      <c r="I111" s="236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10" sqref="D10"/>
    </sheetView>
  </sheetViews>
  <sheetFormatPr defaultColWidth="9.37777777777778" defaultRowHeight="14.25"/>
  <cols>
    <col min="1" max="1" width="54.1222222222222" style="188" customWidth="1"/>
    <col min="2" max="7" width="19.8777777777778" style="188" customWidth="1"/>
    <col min="8" max="16384" width="9.37777777777778" style="188"/>
  </cols>
  <sheetData>
    <row r="1" customHeight="1" spans="1:243">
      <c r="A1" s="189" t="s">
        <v>238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2" t="s">
        <v>239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1" ht="17.25" customHeight="1" spans="1:243">
      <c r="A3" s="193"/>
      <c r="B3" s="193"/>
      <c r="C3" s="193"/>
      <c r="D3" s="194"/>
      <c r="E3" s="194"/>
      <c r="F3" s="194"/>
      <c r="G3" s="195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1" ht="20.25" customHeight="1" spans="1:8">
      <c r="A4" s="196" t="s">
        <v>5</v>
      </c>
      <c r="B4" s="196" t="s">
        <v>240</v>
      </c>
      <c r="C4" s="197" t="s">
        <v>241</v>
      </c>
      <c r="D4" s="198"/>
      <c r="E4" s="198"/>
      <c r="F4" s="198"/>
      <c r="G4" s="199"/>
      <c r="H4" s="200"/>
    </row>
    <row r="5" s="186" customFormat="1" ht="20.25" customHeight="1" spans="1:8">
      <c r="A5" s="201"/>
      <c r="B5" s="201"/>
      <c r="C5" s="202" t="s">
        <v>8</v>
      </c>
      <c r="D5" s="203" t="s">
        <v>55</v>
      </c>
      <c r="E5" s="204"/>
      <c r="F5" s="205"/>
      <c r="G5" s="206" t="s">
        <v>16</v>
      </c>
      <c r="H5" s="200"/>
    </row>
    <row r="6" s="186" customFormat="1" ht="20.25" customHeight="1" spans="1:8">
      <c r="A6" s="207"/>
      <c r="B6" s="207"/>
      <c r="C6" s="202"/>
      <c r="D6" s="208" t="s">
        <v>13</v>
      </c>
      <c r="E6" s="202" t="s">
        <v>14</v>
      </c>
      <c r="F6" s="202" t="s">
        <v>15</v>
      </c>
      <c r="G6" s="209"/>
      <c r="H6" s="185"/>
    </row>
    <row r="7" s="187" customFormat="1" ht="24" customHeight="1" spans="1:7">
      <c r="A7" s="210" t="s">
        <v>8</v>
      </c>
      <c r="B7" s="211">
        <f>C7</f>
        <v>1565.48</v>
      </c>
      <c r="C7" s="211">
        <f>SUM(D7:G7)</f>
        <v>1565.48</v>
      </c>
      <c r="D7" s="212">
        <v>95.33</v>
      </c>
      <c r="E7" s="212">
        <v>28.17</v>
      </c>
      <c r="F7" s="212">
        <v>5.28</v>
      </c>
      <c r="G7" s="212">
        <v>1436.7</v>
      </c>
    </row>
    <row r="8" ht="18" customHeight="1" spans="1:243">
      <c r="A8" s="180" t="s">
        <v>22</v>
      </c>
      <c r="B8" s="213">
        <f>C8</f>
        <v>1565.48</v>
      </c>
      <c r="C8" s="213">
        <f>SUM(D8:G8)</f>
        <v>1565.48</v>
      </c>
      <c r="D8" s="212">
        <v>95.33</v>
      </c>
      <c r="E8" s="212">
        <v>28.17</v>
      </c>
      <c r="F8" s="212">
        <v>5.28</v>
      </c>
      <c r="G8" s="212">
        <v>1436.7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0" t="s">
        <v>23</v>
      </c>
      <c r="B9" s="213">
        <f>C9</f>
        <v>1565.48</v>
      </c>
      <c r="C9" s="213">
        <f>SUM(D9:G9)</f>
        <v>1565.48</v>
      </c>
      <c r="D9" s="212">
        <v>95.33</v>
      </c>
      <c r="E9" s="212">
        <v>28.17</v>
      </c>
      <c r="F9" s="212">
        <v>5.28</v>
      </c>
      <c r="G9" s="212">
        <v>1436.7</v>
      </c>
      <c r="H9" s="20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0"/>
      <c r="B10" s="213">
        <f>C10</f>
        <v>0</v>
      </c>
      <c r="C10" s="213">
        <f>SUM(D10:G10)</f>
        <v>0</v>
      </c>
      <c r="D10" s="214"/>
      <c r="E10" s="214"/>
      <c r="F10" s="214"/>
      <c r="G10" s="21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0"/>
      <c r="B11" s="213">
        <f>C11</f>
        <v>0</v>
      </c>
      <c r="C11" s="213">
        <f>SUM(D11:G11)</f>
        <v>0</v>
      </c>
      <c r="D11" s="214"/>
      <c r="E11" s="214"/>
      <c r="F11" s="214"/>
      <c r="G11" s="2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E3" sqref="E3"/>
    </sheetView>
  </sheetViews>
  <sheetFormatPr defaultColWidth="8.62222222222222" defaultRowHeight="12.75" customHeight="1"/>
  <cols>
    <col min="1" max="1" width="34.3777777777778" style="131" customWidth="1"/>
    <col min="2" max="4" width="9.37777777777778" style="131" customWidth="1"/>
    <col min="5" max="5" width="24.8333333333333" style="131" customWidth="1"/>
    <col min="6" max="6" width="11.3333333333333" style="131" customWidth="1"/>
    <col min="7" max="10" width="18.3777777777778" style="131" customWidth="1"/>
    <col min="11" max="16384" width="8.62222222222222" style="131"/>
  </cols>
  <sheetData>
    <row r="1" ht="16.5" customHeight="1" spans="1:11">
      <c r="A1" s="43" t="s">
        <v>242</v>
      </c>
      <c r="G1"/>
      <c r="H1"/>
      <c r="I1"/>
      <c r="J1"/>
      <c r="K1"/>
    </row>
    <row r="2" ht="21" customHeight="1" spans="1:11">
      <c r="A2" s="107" t="s">
        <v>243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3"/>
      <c r="G3"/>
      <c r="H3"/>
      <c r="I3"/>
      <c r="J3" s="183" t="s">
        <v>4</v>
      </c>
      <c r="K3"/>
    </row>
    <row r="4" s="170" customFormat="1" ht="18" customHeight="1" spans="1:11">
      <c r="A4" s="110" t="s">
        <v>5</v>
      </c>
      <c r="B4" s="111" t="s">
        <v>244</v>
      </c>
      <c r="C4" s="111"/>
      <c r="D4" s="112"/>
      <c r="E4" s="110" t="s">
        <v>53</v>
      </c>
      <c r="F4" s="113" t="s">
        <v>8</v>
      </c>
      <c r="G4" s="114" t="s">
        <v>55</v>
      </c>
      <c r="H4" s="115"/>
      <c r="I4" s="115"/>
      <c r="J4" s="125" t="s">
        <v>16</v>
      </c>
      <c r="K4"/>
    </row>
    <row r="5" s="170" customFormat="1" ht="57.75" customHeight="1" spans="1:11">
      <c r="A5" s="110"/>
      <c r="B5" s="110" t="s">
        <v>245</v>
      </c>
      <c r="C5" s="110" t="s">
        <v>246</v>
      </c>
      <c r="D5" s="110" t="s">
        <v>247</v>
      </c>
      <c r="E5" s="110"/>
      <c r="F5" s="116"/>
      <c r="G5" s="113" t="s">
        <v>13</v>
      </c>
      <c r="H5" s="113" t="s">
        <v>14</v>
      </c>
      <c r="I5" s="113" t="s">
        <v>15</v>
      </c>
      <c r="J5" s="125"/>
      <c r="K5"/>
    </row>
    <row r="6" s="171" customFormat="1" ht="28.5" customHeight="1" spans="1:11">
      <c r="A6" s="174"/>
      <c r="B6" s="175"/>
      <c r="C6" s="174"/>
      <c r="D6" s="174"/>
      <c r="E6" s="176" t="s">
        <v>8</v>
      </c>
      <c r="F6" s="177">
        <f>SUM(G6:J6)</f>
        <v>0</v>
      </c>
      <c r="G6" s="177"/>
      <c r="H6" s="177"/>
      <c r="I6" s="177"/>
      <c r="J6" s="177"/>
      <c r="K6" s="184"/>
    </row>
    <row r="7" s="171" customFormat="1" ht="19" customHeight="1" spans="1:11">
      <c r="A7" s="117" t="s">
        <v>248</v>
      </c>
      <c r="B7" s="118">
        <v>208</v>
      </c>
      <c r="C7" s="174"/>
      <c r="D7" s="174"/>
      <c r="E7" s="178" t="s">
        <v>249</v>
      </c>
      <c r="F7" s="179">
        <v>1565.48</v>
      </c>
      <c r="G7" s="179">
        <v>95.33</v>
      </c>
      <c r="H7" s="179">
        <v>28.17</v>
      </c>
      <c r="I7" s="179">
        <v>5.28</v>
      </c>
      <c r="J7" s="179">
        <v>1436.7</v>
      </c>
      <c r="K7" s="184"/>
    </row>
    <row r="8" s="172" customFormat="1" ht="18" customHeight="1" spans="1:11">
      <c r="A8" s="180" t="s">
        <v>250</v>
      </c>
      <c r="B8" s="118">
        <v>208</v>
      </c>
      <c r="C8" s="119" t="s">
        <v>251</v>
      </c>
      <c r="D8" s="119" t="s">
        <v>252</v>
      </c>
      <c r="E8" s="181" t="s">
        <v>253</v>
      </c>
      <c r="F8" s="179">
        <f>SUM(G8:J8)</f>
        <v>118.68</v>
      </c>
      <c r="G8" s="165">
        <v>76.19</v>
      </c>
      <c r="H8" s="165">
        <v>28.17</v>
      </c>
      <c r="I8" s="166">
        <v>5.28</v>
      </c>
      <c r="J8" s="121">
        <v>9.04</v>
      </c>
      <c r="K8" s="148"/>
    </row>
    <row r="9" s="172" customFormat="1" ht="18" customHeight="1" spans="1:11">
      <c r="A9" s="180" t="s">
        <v>250</v>
      </c>
      <c r="B9" s="118">
        <v>208</v>
      </c>
      <c r="C9" s="119" t="s">
        <v>254</v>
      </c>
      <c r="D9" s="119" t="s">
        <v>254</v>
      </c>
      <c r="E9" s="181" t="s">
        <v>255</v>
      </c>
      <c r="F9" s="179">
        <f>SUM(G9:J9)</f>
        <v>11.19</v>
      </c>
      <c r="G9" s="165">
        <v>11.19</v>
      </c>
      <c r="H9" s="121"/>
      <c r="I9" s="121"/>
      <c r="J9" s="121"/>
      <c r="K9" s="148"/>
    </row>
    <row r="10" s="172" customFormat="1" ht="18" customHeight="1" spans="1:11">
      <c r="A10" s="180" t="s">
        <v>250</v>
      </c>
      <c r="B10" s="118">
        <v>208</v>
      </c>
      <c r="C10" s="119" t="s">
        <v>251</v>
      </c>
      <c r="D10" s="119" t="s">
        <v>256</v>
      </c>
      <c r="E10" s="181" t="s">
        <v>257</v>
      </c>
      <c r="F10" s="179">
        <f t="shared" ref="F10:F18" si="0">SUM(G10:J10)</f>
        <v>135.48</v>
      </c>
      <c r="G10" s="121"/>
      <c r="H10" s="121"/>
      <c r="I10" s="121"/>
      <c r="J10" s="121">
        <v>135.48</v>
      </c>
      <c r="K10" s="148"/>
    </row>
    <row r="11" s="172" customFormat="1" ht="18" customHeight="1" spans="1:11">
      <c r="A11" s="180" t="s">
        <v>250</v>
      </c>
      <c r="B11" s="118">
        <v>208</v>
      </c>
      <c r="C11" s="119" t="s">
        <v>258</v>
      </c>
      <c r="D11" s="119" t="s">
        <v>252</v>
      </c>
      <c r="E11" s="181" t="s">
        <v>259</v>
      </c>
      <c r="F11" s="179">
        <f t="shared" si="0"/>
        <v>46.5</v>
      </c>
      <c r="G11" s="121"/>
      <c r="H11" s="121"/>
      <c r="I11" s="121"/>
      <c r="J11" s="121">
        <v>46.5</v>
      </c>
      <c r="K11" s="148"/>
    </row>
    <row r="12" s="172" customFormat="1" ht="18" customHeight="1" spans="1:11">
      <c r="A12" s="180" t="s">
        <v>250</v>
      </c>
      <c r="B12" s="118">
        <v>208</v>
      </c>
      <c r="C12" s="119" t="s">
        <v>258</v>
      </c>
      <c r="D12" s="119" t="s">
        <v>251</v>
      </c>
      <c r="E12" s="181" t="s">
        <v>260</v>
      </c>
      <c r="F12" s="179">
        <f t="shared" si="0"/>
        <v>430.26</v>
      </c>
      <c r="G12" s="121"/>
      <c r="H12" s="121"/>
      <c r="I12" s="121"/>
      <c r="J12" s="121">
        <v>430.26</v>
      </c>
      <c r="K12" s="148"/>
    </row>
    <row r="13" s="172" customFormat="1" ht="18" customHeight="1" spans="1:11">
      <c r="A13" s="180" t="s">
        <v>250</v>
      </c>
      <c r="B13" s="118">
        <v>208</v>
      </c>
      <c r="C13" s="119" t="s">
        <v>261</v>
      </c>
      <c r="D13" s="119" t="s">
        <v>262</v>
      </c>
      <c r="E13" s="181" t="s">
        <v>263</v>
      </c>
      <c r="F13" s="179">
        <f t="shared" si="0"/>
        <v>103.4</v>
      </c>
      <c r="G13" s="121"/>
      <c r="H13" s="121"/>
      <c r="I13" s="121"/>
      <c r="J13" s="121">
        <v>103.4</v>
      </c>
      <c r="K13" s="148"/>
    </row>
    <row r="14" s="172" customFormat="1" ht="18" customHeight="1" spans="1:11">
      <c r="A14" s="180" t="s">
        <v>250</v>
      </c>
      <c r="B14" s="118">
        <v>208</v>
      </c>
      <c r="C14" s="119" t="s">
        <v>264</v>
      </c>
      <c r="D14" s="119" t="s">
        <v>252</v>
      </c>
      <c r="E14" s="181" t="s">
        <v>265</v>
      </c>
      <c r="F14" s="179">
        <f t="shared" si="0"/>
        <v>321.3</v>
      </c>
      <c r="G14" s="121"/>
      <c r="H14" s="121"/>
      <c r="I14" s="121"/>
      <c r="J14" s="121">
        <v>321.3</v>
      </c>
      <c r="K14" s="148"/>
    </row>
    <row r="15" s="172" customFormat="1" ht="18" customHeight="1" spans="1:11">
      <c r="A15" s="180" t="s">
        <v>250</v>
      </c>
      <c r="B15" s="118">
        <v>208</v>
      </c>
      <c r="C15" s="119" t="s">
        <v>264</v>
      </c>
      <c r="D15" s="119" t="s">
        <v>251</v>
      </c>
      <c r="E15" s="181" t="s">
        <v>266</v>
      </c>
      <c r="F15" s="179">
        <f t="shared" si="0"/>
        <v>158.2</v>
      </c>
      <c r="G15" s="121"/>
      <c r="H15" s="121"/>
      <c r="I15" s="121"/>
      <c r="J15" s="121">
        <v>158.2</v>
      </c>
      <c r="K15" s="148"/>
    </row>
    <row r="16" s="172" customFormat="1" ht="18" customHeight="1" spans="1:11">
      <c r="A16" s="180" t="s">
        <v>250</v>
      </c>
      <c r="B16" s="118">
        <v>208</v>
      </c>
      <c r="C16" s="119" t="s">
        <v>267</v>
      </c>
      <c r="D16" s="119" t="s">
        <v>251</v>
      </c>
      <c r="E16" s="181" t="s">
        <v>268</v>
      </c>
      <c r="F16" s="179">
        <f t="shared" si="0"/>
        <v>226.47</v>
      </c>
      <c r="G16" s="121"/>
      <c r="H16" s="121"/>
      <c r="I16" s="121"/>
      <c r="J16" s="121">
        <v>226.47</v>
      </c>
      <c r="K16" s="148"/>
    </row>
    <row r="17" s="172" customFormat="1" ht="18" customHeight="1" spans="1:11">
      <c r="A17" s="180" t="s">
        <v>250</v>
      </c>
      <c r="B17" s="118">
        <v>208</v>
      </c>
      <c r="C17" s="119" t="s">
        <v>269</v>
      </c>
      <c r="D17" s="119" t="s">
        <v>252</v>
      </c>
      <c r="E17" s="181" t="s">
        <v>270</v>
      </c>
      <c r="F17" s="179">
        <f t="shared" si="0"/>
        <v>6.05</v>
      </c>
      <c r="G17" s="121"/>
      <c r="H17" s="121"/>
      <c r="I17" s="121"/>
      <c r="J17" s="121">
        <v>6.05</v>
      </c>
      <c r="K17" s="148"/>
    </row>
    <row r="18" s="172" customFormat="1" ht="18" customHeight="1" spans="1:11">
      <c r="A18" s="180" t="s">
        <v>250</v>
      </c>
      <c r="B18" s="118">
        <v>221</v>
      </c>
      <c r="C18" s="119" t="s">
        <v>251</v>
      </c>
      <c r="D18" s="119" t="s">
        <v>252</v>
      </c>
      <c r="E18" s="120"/>
      <c r="F18" s="179">
        <f t="shared" si="0"/>
        <v>7.95</v>
      </c>
      <c r="G18" s="121">
        <v>7.95</v>
      </c>
      <c r="H18" s="121"/>
      <c r="I18" s="121"/>
      <c r="J18" s="121"/>
      <c r="K18" s="148"/>
    </row>
    <row r="19" s="172" customFormat="1" ht="18" customHeight="1" spans="3:11">
      <c r="C19"/>
      <c r="D19"/>
      <c r="G19" s="148"/>
      <c r="H19" s="148"/>
      <c r="I19" s="148"/>
      <c r="J19" s="148"/>
      <c r="K19" s="14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2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D16" sqref="D16"/>
    </sheetView>
  </sheetViews>
  <sheetFormatPr defaultColWidth="8.62222222222222" defaultRowHeight="12.75" customHeight="1"/>
  <cols>
    <col min="1" max="1" width="47.7555555555556" style="154" customWidth="1"/>
    <col min="2" max="7" width="15.8777777777778" style="154" customWidth="1"/>
    <col min="8" max="246" width="8.62222222222222" style="154" customWidth="1"/>
    <col min="247" max="16384" width="8.62222222222222" style="154"/>
  </cols>
  <sheetData>
    <row r="1" ht="12" customHeight="1" spans="1:246">
      <c r="A1" s="43" t="s">
        <v>271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5" t="s">
        <v>272</v>
      </c>
      <c r="B2" s="155"/>
      <c r="C2" s="155"/>
      <c r="D2" s="155"/>
      <c r="E2" s="155"/>
      <c r="F2" s="155"/>
      <c r="G2" s="1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6"/>
      <c r="B3" s="156"/>
      <c r="C3" s="156"/>
      <c r="D3" s="156"/>
      <c r="E3" s="157"/>
      <c r="F3" s="157"/>
      <c r="G3" s="158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28</v>
      </c>
      <c r="B4" s="48" t="s">
        <v>8</v>
      </c>
      <c r="C4" s="49" t="s">
        <v>55</v>
      </c>
      <c r="D4" s="50"/>
      <c r="E4" s="50"/>
      <c r="F4" s="50"/>
      <c r="G4" s="15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0" t="s">
        <v>15</v>
      </c>
      <c r="G5" s="1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1"/>
      <c r="D6" s="161"/>
      <c r="E6" s="161"/>
      <c r="F6" s="162"/>
      <c r="G6" s="1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3" t="s">
        <v>8</v>
      </c>
      <c r="B7" s="164">
        <f>SUM(C7,G7)</f>
        <v>1565.48</v>
      </c>
      <c r="C7" s="164">
        <f>SUM(D7:F7)</f>
        <v>128.78</v>
      </c>
      <c r="D7" s="165">
        <v>95.33</v>
      </c>
      <c r="E7" s="165">
        <v>28.17</v>
      </c>
      <c r="F7" s="166">
        <v>5.28</v>
      </c>
      <c r="G7" s="166">
        <v>1436.7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167" t="s">
        <v>273</v>
      </c>
      <c r="B8" s="164">
        <f t="shared" ref="B8:B20" si="0">SUM(C8,G8)</f>
        <v>1557.53</v>
      </c>
      <c r="C8" s="164">
        <f t="shared" ref="C8:C20" si="1">SUM(D8:F8)</f>
        <v>120.83</v>
      </c>
      <c r="D8" s="165">
        <v>87.38</v>
      </c>
      <c r="E8" s="165">
        <v>28.17</v>
      </c>
      <c r="F8" s="166">
        <v>5.28</v>
      </c>
      <c r="G8" s="166">
        <v>1436.7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7" t="s">
        <v>274</v>
      </c>
      <c r="B9" s="164">
        <f t="shared" si="0"/>
        <v>117.59</v>
      </c>
      <c r="C9" s="164">
        <f t="shared" si="1"/>
        <v>117.59</v>
      </c>
      <c r="D9" s="165">
        <v>84.14</v>
      </c>
      <c r="E9" s="165">
        <v>28.17</v>
      </c>
      <c r="F9" s="166">
        <v>5.28</v>
      </c>
      <c r="G9" s="16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7" t="s">
        <v>275</v>
      </c>
      <c r="B10" s="164">
        <f t="shared" si="0"/>
        <v>117.59</v>
      </c>
      <c r="C10" s="164">
        <f t="shared" si="1"/>
        <v>117.59</v>
      </c>
      <c r="D10" s="165">
        <v>84.14</v>
      </c>
      <c r="E10" s="165">
        <v>28.17</v>
      </c>
      <c r="F10" s="166">
        <v>5.28</v>
      </c>
      <c r="G10" s="16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7" t="s">
        <v>273</v>
      </c>
      <c r="B11" s="164">
        <f t="shared" si="0"/>
        <v>11.19</v>
      </c>
      <c r="C11" s="164">
        <f t="shared" si="1"/>
        <v>11.19</v>
      </c>
      <c r="D11" s="165">
        <v>11.19</v>
      </c>
      <c r="E11" s="165"/>
      <c r="F11" s="166"/>
      <c r="G11" s="16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7" t="s">
        <v>276</v>
      </c>
      <c r="B12" s="164">
        <f t="shared" si="0"/>
        <v>11.19</v>
      </c>
      <c r="C12" s="164">
        <f t="shared" si="1"/>
        <v>11.19</v>
      </c>
      <c r="D12" s="165">
        <v>11.19</v>
      </c>
      <c r="E12" s="165"/>
      <c r="F12" s="166"/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7" t="s">
        <v>277</v>
      </c>
      <c r="B13" s="164">
        <f t="shared" si="0"/>
        <v>11.19</v>
      </c>
      <c r="C13" s="164">
        <f t="shared" si="1"/>
        <v>11.19</v>
      </c>
      <c r="D13" s="165">
        <v>11.19</v>
      </c>
      <c r="E13" s="165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8" t="s">
        <v>278</v>
      </c>
      <c r="B14" s="164">
        <f t="shared" si="0"/>
        <v>7.95</v>
      </c>
      <c r="C14" s="164">
        <f t="shared" si="1"/>
        <v>7.95</v>
      </c>
      <c r="D14" s="165">
        <v>7.95</v>
      </c>
      <c r="E14" s="165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8" t="s">
        <v>279</v>
      </c>
      <c r="B15" s="164">
        <f t="shared" si="0"/>
        <v>7.95</v>
      </c>
      <c r="C15" s="164">
        <f t="shared" si="1"/>
        <v>7.95</v>
      </c>
      <c r="D15" s="165">
        <v>7.95</v>
      </c>
      <c r="E15" s="165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8" t="s">
        <v>280</v>
      </c>
      <c r="B16" s="164">
        <f t="shared" si="0"/>
        <v>7.95</v>
      </c>
      <c r="C16" s="164">
        <f t="shared" si="1"/>
        <v>7.95</v>
      </c>
      <c r="D16" s="165">
        <v>7.95</v>
      </c>
      <c r="E16" s="165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8"/>
      <c r="B17" s="164">
        <f t="shared" si="0"/>
        <v>0</v>
      </c>
      <c r="C17" s="164">
        <f t="shared" si="1"/>
        <v>0</v>
      </c>
      <c r="D17" s="165"/>
      <c r="E17" s="165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8"/>
      <c r="B18" s="164">
        <f t="shared" si="0"/>
        <v>0</v>
      </c>
      <c r="C18" s="164">
        <f t="shared" si="1"/>
        <v>0</v>
      </c>
      <c r="D18" s="165"/>
      <c r="E18" s="165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8"/>
      <c r="B19" s="164">
        <f t="shared" si="0"/>
        <v>0</v>
      </c>
      <c r="C19" s="164">
        <f t="shared" si="1"/>
        <v>0</v>
      </c>
      <c r="D19" s="165"/>
      <c r="E19" s="165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8"/>
      <c r="B20" s="164">
        <f t="shared" si="0"/>
        <v>0</v>
      </c>
      <c r="C20" s="164">
        <f t="shared" si="1"/>
        <v>0</v>
      </c>
      <c r="D20" s="165"/>
      <c r="E20" s="165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/>
      <c r="B21" s="169"/>
      <c r="C21" s="169"/>
      <c r="D21" s="169"/>
      <c r="E21" s="169"/>
      <c r="F21" s="169"/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9"/>
      <c r="B22" s="169"/>
      <c r="C22" s="169"/>
      <c r="D22" s="169"/>
      <c r="E22" s="169"/>
      <c r="F22" s="169"/>
      <c r="G22" s="16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9"/>
      <c r="B23" s="169"/>
      <c r="C23" s="169"/>
      <c r="D23" s="169"/>
      <c r="E23" s="169"/>
      <c r="F23" s="169"/>
      <c r="G23" s="16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9"/>
      <c r="B24" s="169"/>
      <c r="C24" s="169"/>
      <c r="D24" s="169"/>
      <c r="E24" s="169"/>
      <c r="F24" s="169"/>
      <c r="G24" s="16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9"/>
      <c r="B25" s="169"/>
      <c r="C25" s="169"/>
      <c r="D25" s="169"/>
      <c r="E25" s="169"/>
      <c r="F25" s="169"/>
      <c r="G25" s="16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9"/>
      <c r="B26" s="169"/>
      <c r="C26" s="169"/>
      <c r="D26" s="169"/>
      <c r="E26" s="169"/>
      <c r="F26" s="169"/>
      <c r="G26" s="16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9"/>
      <c r="B27" s="169"/>
      <c r="C27" s="169"/>
      <c r="D27" s="169"/>
      <c r="E27" s="169"/>
      <c r="F27" s="169"/>
      <c r="G27" s="16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9"/>
      <c r="B28" s="169"/>
      <c r="C28" s="169"/>
      <c r="D28" s="169"/>
      <c r="E28" s="169"/>
      <c r="F28" s="169"/>
      <c r="G28" s="16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9"/>
      <c r="B29" s="169"/>
      <c r="C29" s="169"/>
      <c r="D29" s="169"/>
      <c r="E29" s="169"/>
      <c r="F29" s="169"/>
      <c r="G29" s="16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9"/>
      <c r="B30" s="169"/>
      <c r="C30" s="169"/>
      <c r="D30" s="169"/>
      <c r="E30" s="169"/>
      <c r="F30" s="169"/>
      <c r="G30" s="16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9"/>
      <c r="B31" s="169"/>
      <c r="C31" s="169"/>
      <c r="D31" s="169"/>
      <c r="E31" s="169"/>
      <c r="F31" s="169"/>
      <c r="G31" s="16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9"/>
      <c r="B32" s="169"/>
      <c r="C32" s="169"/>
      <c r="D32" s="169"/>
      <c r="E32" s="169"/>
      <c r="F32" s="169"/>
      <c r="G32" s="16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9"/>
      <c r="B33" s="169"/>
      <c r="C33" s="169"/>
      <c r="D33" s="169"/>
      <c r="E33" s="169"/>
      <c r="F33" s="169"/>
      <c r="G33" s="16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9"/>
      <c r="B34" s="169"/>
      <c r="C34" s="169"/>
      <c r="D34" s="169"/>
      <c r="E34" s="169"/>
      <c r="F34" s="169"/>
      <c r="G34" s="16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9"/>
      <c r="B35" s="169"/>
      <c r="C35" s="169"/>
      <c r="D35" s="169"/>
      <c r="E35" s="169"/>
      <c r="F35" s="169"/>
      <c r="G35" s="16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25" workbookViewId="0">
      <selection activeCell="D57" sqref="D57"/>
    </sheetView>
  </sheetViews>
  <sheetFormatPr defaultColWidth="8.62222222222222" defaultRowHeight="12.75" customHeight="1"/>
  <cols>
    <col min="1" max="1" width="39.5" style="131" customWidth="1"/>
    <col min="2" max="5" width="21.1222222222222" style="131" customWidth="1"/>
    <col min="6" max="248" width="8.62222222222222" style="131" customWidth="1"/>
    <col min="249" max="16384" width="8.62222222222222" style="131"/>
  </cols>
  <sheetData>
    <row r="1" ht="21" customHeight="1" spans="1:248">
      <c r="A1" s="43" t="s">
        <v>281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282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53</v>
      </c>
      <c r="B4" s="135" t="s">
        <v>55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283</v>
      </c>
      <c r="C5" s="138" t="s">
        <v>284</v>
      </c>
      <c r="D5" s="139" t="s">
        <v>285</v>
      </c>
      <c r="E5" s="140" t="s">
        <v>286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8</v>
      </c>
      <c r="B7" s="145">
        <f>SUM(B8,B22,B50)</f>
        <v>128.78</v>
      </c>
      <c r="C7" s="145">
        <f>SUM(C8,C22,C50)</f>
        <v>95.33</v>
      </c>
      <c r="D7" s="145">
        <f>SUM(D8,D22,D50)</f>
        <v>21.39</v>
      </c>
      <c r="E7" s="145">
        <f>SUM(E8,E22,E50)</f>
        <v>12.06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13</v>
      </c>
      <c r="B8" s="147">
        <f>SUM(B9:B21)</f>
        <v>95.33</v>
      </c>
      <c r="C8" s="147">
        <f>SUM(C9:C21)</f>
        <v>95.33</v>
      </c>
      <c r="D8" s="147">
        <f>SUM(D9:D21)</f>
        <v>0</v>
      </c>
      <c r="E8" s="147">
        <f>SUM(E9:E21)</f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287</v>
      </c>
      <c r="B9" s="147">
        <f>SUM(C9:E9)</f>
        <v>44.87</v>
      </c>
      <c r="C9" s="150">
        <v>44.87</v>
      </c>
      <c r="D9" s="150"/>
      <c r="E9" s="150"/>
    </row>
    <row r="10" customFormat="1" ht="15" customHeight="1" spans="1:5">
      <c r="A10" s="149" t="s">
        <v>288</v>
      </c>
      <c r="B10" s="147">
        <f t="shared" ref="B10:B24" si="0">SUM(C10:E10)</f>
        <v>19.01</v>
      </c>
      <c r="C10" s="150">
        <v>19.01</v>
      </c>
      <c r="D10" s="150"/>
      <c r="E10" s="150"/>
    </row>
    <row r="11" customFormat="1" ht="15" customHeight="1" spans="1:5">
      <c r="A11" s="149" t="s">
        <v>289</v>
      </c>
      <c r="B11" s="147">
        <f t="shared" si="0"/>
        <v>3.74</v>
      </c>
      <c r="C11" s="150">
        <v>3.74</v>
      </c>
      <c r="D11" s="150"/>
      <c r="E11" s="150"/>
    </row>
    <row r="12" customFormat="1" ht="15" customHeight="1" spans="1:5">
      <c r="A12" s="149" t="s">
        <v>290</v>
      </c>
      <c r="B12" s="147">
        <f t="shared" si="0"/>
        <v>0</v>
      </c>
      <c r="C12" s="150"/>
      <c r="D12" s="150"/>
      <c r="E12" s="150"/>
    </row>
    <row r="13" customFormat="1" ht="15" customHeight="1" spans="1:5">
      <c r="A13" s="149" t="s">
        <v>291</v>
      </c>
      <c r="B13" s="147">
        <f t="shared" si="0"/>
        <v>3.57</v>
      </c>
      <c r="C13" s="150">
        <v>3.57</v>
      </c>
      <c r="D13" s="150"/>
      <c r="E13" s="150"/>
    </row>
    <row r="14" customFormat="1" ht="15" customHeight="1" spans="1:5">
      <c r="A14" s="149" t="s">
        <v>292</v>
      </c>
      <c r="B14" s="147">
        <f t="shared" si="0"/>
        <v>11.19</v>
      </c>
      <c r="C14" s="150">
        <v>11.19</v>
      </c>
      <c r="D14" s="150"/>
      <c r="E14" s="150"/>
    </row>
    <row r="15" customFormat="1" ht="15" customHeight="1" spans="1:5">
      <c r="A15" s="149" t="s">
        <v>293</v>
      </c>
      <c r="B15" s="147">
        <f t="shared" si="0"/>
        <v>0</v>
      </c>
      <c r="C15" s="150"/>
      <c r="D15" s="150"/>
      <c r="E15" s="150"/>
    </row>
    <row r="16" customFormat="1" ht="15" customHeight="1" spans="1:5">
      <c r="A16" s="149" t="s">
        <v>294</v>
      </c>
      <c r="B16" s="147">
        <f t="shared" si="0"/>
        <v>4.93</v>
      </c>
      <c r="C16" s="150">
        <v>4.93</v>
      </c>
      <c r="D16" s="150"/>
      <c r="E16" s="150"/>
    </row>
    <row r="17" customFormat="1" ht="15" customHeight="1" spans="1:5">
      <c r="A17" s="149" t="s">
        <v>295</v>
      </c>
      <c r="B17" s="147">
        <f t="shared" si="0"/>
        <v>0</v>
      </c>
      <c r="C17" s="150"/>
      <c r="D17" s="150"/>
      <c r="E17" s="150"/>
    </row>
    <row r="18" customFormat="1" ht="15" customHeight="1" spans="1:5">
      <c r="A18" s="149" t="s">
        <v>296</v>
      </c>
      <c r="B18" s="147">
        <f t="shared" si="0"/>
        <v>0.07</v>
      </c>
      <c r="C18" s="150">
        <v>0.07</v>
      </c>
      <c r="D18" s="150"/>
      <c r="E18" s="150"/>
    </row>
    <row r="19" customFormat="1" ht="15" customHeight="1" spans="1:5">
      <c r="A19" s="149" t="s">
        <v>297</v>
      </c>
      <c r="B19" s="147">
        <f t="shared" si="0"/>
        <v>7.95</v>
      </c>
      <c r="C19" s="150">
        <v>7.95</v>
      </c>
      <c r="D19" s="150"/>
      <c r="E19" s="150"/>
    </row>
    <row r="20" customFormat="1" ht="15" customHeight="1" spans="1:5">
      <c r="A20" s="149" t="s">
        <v>298</v>
      </c>
      <c r="B20" s="147">
        <f t="shared" si="0"/>
        <v>0</v>
      </c>
      <c r="C20" s="150"/>
      <c r="D20" s="150"/>
      <c r="E20" s="150"/>
    </row>
    <row r="21" customFormat="1" ht="15" customHeight="1" spans="1:5">
      <c r="A21" s="149" t="s">
        <v>299</v>
      </c>
      <c r="B21" s="147">
        <f t="shared" si="0"/>
        <v>0</v>
      </c>
      <c r="C21" s="150"/>
      <c r="D21" s="150"/>
      <c r="E21" s="150"/>
    </row>
    <row r="22" customFormat="1" ht="15" customHeight="1" spans="1:5">
      <c r="A22" s="146" t="s">
        <v>14</v>
      </c>
      <c r="B22" s="147">
        <f t="shared" si="0"/>
        <v>28.17</v>
      </c>
      <c r="C22" s="147">
        <f>SUM(C23:C49)</f>
        <v>0</v>
      </c>
      <c r="D22" s="147">
        <f>SUM(D23:D49)</f>
        <v>21.39</v>
      </c>
      <c r="E22" s="147">
        <f>SUM(E23:E49)</f>
        <v>6.78</v>
      </c>
    </row>
    <row r="23" customFormat="1" ht="15" customHeight="1" spans="1:5">
      <c r="A23" s="149" t="s">
        <v>300</v>
      </c>
      <c r="B23" s="147">
        <f t="shared" si="0"/>
        <v>2.66</v>
      </c>
      <c r="C23" s="150"/>
      <c r="D23" s="150">
        <v>2.66</v>
      </c>
      <c r="E23" s="150"/>
    </row>
    <row r="24" customFormat="1" ht="15" customHeight="1" spans="1:5">
      <c r="A24" s="149" t="s">
        <v>301</v>
      </c>
      <c r="B24" s="147">
        <f t="shared" si="0"/>
        <v>0.42</v>
      </c>
      <c r="C24" s="150"/>
      <c r="D24" s="150">
        <v>0.42</v>
      </c>
      <c r="E24" s="150"/>
    </row>
    <row r="25" customFormat="1" ht="15" customHeight="1" spans="1:5">
      <c r="A25" s="149" t="s">
        <v>302</v>
      </c>
      <c r="B25" s="147">
        <f t="shared" ref="B25:B62" si="1">SUM(C25:E25)</f>
        <v>0</v>
      </c>
      <c r="C25" s="150"/>
      <c r="D25" s="150"/>
      <c r="E25" s="150"/>
    </row>
    <row r="26" customFormat="1" ht="15" customHeight="1" spans="1:5">
      <c r="A26" s="149" t="s">
        <v>303</v>
      </c>
      <c r="B26" s="147">
        <f t="shared" si="1"/>
        <v>0</v>
      </c>
      <c r="C26" s="150"/>
      <c r="D26" s="150"/>
      <c r="E26" s="150"/>
    </row>
    <row r="27" customFormat="1" ht="15" customHeight="1" spans="1:5">
      <c r="A27" s="149" t="s">
        <v>304</v>
      </c>
      <c r="B27" s="147">
        <f t="shared" si="1"/>
        <v>0</v>
      </c>
      <c r="C27" s="150"/>
      <c r="D27" s="150"/>
      <c r="E27" s="150"/>
    </row>
    <row r="28" customFormat="1" ht="15" customHeight="1" spans="1:5">
      <c r="A28" s="149" t="s">
        <v>305</v>
      </c>
      <c r="B28" s="147">
        <f t="shared" si="1"/>
        <v>0.83</v>
      </c>
      <c r="C28" s="150"/>
      <c r="D28" s="150">
        <v>0.83</v>
      </c>
      <c r="E28" s="150"/>
    </row>
    <row r="29" customFormat="1" ht="15" customHeight="1" spans="1:5">
      <c r="A29" s="149" t="s">
        <v>306</v>
      </c>
      <c r="B29" s="147">
        <f t="shared" si="1"/>
        <v>5.41</v>
      </c>
      <c r="C29" s="150"/>
      <c r="D29" s="150">
        <v>5.41</v>
      </c>
      <c r="E29" s="150"/>
    </row>
    <row r="30" customFormat="1" ht="15" customHeight="1" spans="1:5">
      <c r="A30" s="149" t="s">
        <v>307</v>
      </c>
      <c r="B30" s="147">
        <f t="shared" si="1"/>
        <v>0</v>
      </c>
      <c r="C30" s="150"/>
      <c r="D30" s="150"/>
      <c r="E30" s="150"/>
    </row>
    <row r="31" customFormat="1" ht="15" customHeight="1" spans="1:5">
      <c r="A31" s="149" t="s">
        <v>308</v>
      </c>
      <c r="B31" s="147">
        <f t="shared" si="1"/>
        <v>1.44</v>
      </c>
      <c r="C31" s="150"/>
      <c r="D31" s="150">
        <v>1.44</v>
      </c>
      <c r="E31" s="150"/>
    </row>
    <row r="32" customFormat="1" ht="15" customHeight="1" spans="1:5">
      <c r="A32" s="149" t="s">
        <v>309</v>
      </c>
      <c r="B32" s="147">
        <f t="shared" si="1"/>
        <v>0</v>
      </c>
      <c r="C32" s="150"/>
      <c r="D32" s="150"/>
      <c r="E32" s="150"/>
    </row>
    <row r="33" customFormat="1" ht="15" customHeight="1" spans="1:5">
      <c r="A33" s="149" t="s">
        <v>310</v>
      </c>
      <c r="B33" s="147">
        <f t="shared" si="1"/>
        <v>0</v>
      </c>
      <c r="C33" s="150"/>
      <c r="D33" s="150"/>
      <c r="E33" s="150"/>
    </row>
    <row r="34" customFormat="1" ht="15" customHeight="1" spans="1:5">
      <c r="A34" s="149" t="s">
        <v>311</v>
      </c>
      <c r="B34" s="147">
        <f t="shared" si="1"/>
        <v>0</v>
      </c>
      <c r="C34" s="150"/>
      <c r="D34" s="150"/>
      <c r="E34" s="150"/>
    </row>
    <row r="35" customFormat="1" ht="15" customHeight="1" spans="1:5">
      <c r="A35" s="149" t="s">
        <v>312</v>
      </c>
      <c r="B35" s="147">
        <f t="shared" si="1"/>
        <v>0.16</v>
      </c>
      <c r="C35" s="150"/>
      <c r="D35" s="150">
        <v>0.16</v>
      </c>
      <c r="E35" s="150"/>
    </row>
    <row r="36" customFormat="1" ht="15" customHeight="1" spans="1:5">
      <c r="A36" s="149" t="s">
        <v>313</v>
      </c>
      <c r="B36" s="147">
        <f t="shared" si="1"/>
        <v>0.25</v>
      </c>
      <c r="C36" s="150"/>
      <c r="D36" s="150">
        <v>0.25</v>
      </c>
      <c r="E36" s="150"/>
    </row>
    <row r="37" customFormat="1" ht="15" customHeight="1" spans="1:5">
      <c r="A37" s="149" t="s">
        <v>314</v>
      </c>
      <c r="B37" s="147">
        <f t="shared" si="1"/>
        <v>0</v>
      </c>
      <c r="C37" s="150"/>
      <c r="D37" s="150"/>
      <c r="E37" s="150"/>
    </row>
    <row r="38" customFormat="1" ht="15" customHeight="1" spans="1:5">
      <c r="A38" s="149" t="s">
        <v>315</v>
      </c>
      <c r="B38" s="147">
        <f t="shared" si="1"/>
        <v>0.04</v>
      </c>
      <c r="C38" s="150"/>
      <c r="D38" s="150">
        <v>0.04</v>
      </c>
      <c r="E38" s="150"/>
    </row>
    <row r="39" customFormat="1" ht="15" customHeight="1" spans="1:5">
      <c r="A39" s="149" t="s">
        <v>316</v>
      </c>
      <c r="B39" s="147">
        <f t="shared" si="1"/>
        <v>0</v>
      </c>
      <c r="C39" s="150"/>
      <c r="D39" s="150"/>
      <c r="E39" s="150"/>
    </row>
    <row r="40" customFormat="1" ht="15" customHeight="1" spans="1:5">
      <c r="A40" s="149" t="s">
        <v>317</v>
      </c>
      <c r="B40" s="147">
        <f t="shared" si="1"/>
        <v>0</v>
      </c>
      <c r="C40" s="150"/>
      <c r="D40" s="150"/>
      <c r="E40" s="150"/>
    </row>
    <row r="41" customFormat="1" ht="15" customHeight="1" spans="1:5">
      <c r="A41" s="149" t="s">
        <v>318</v>
      </c>
      <c r="B41" s="147">
        <f t="shared" si="1"/>
        <v>0</v>
      </c>
      <c r="C41" s="150"/>
      <c r="D41" s="150"/>
      <c r="E41" s="150"/>
    </row>
    <row r="42" customFormat="1" ht="15" customHeight="1" spans="1:5">
      <c r="A42" s="149" t="s">
        <v>319</v>
      </c>
      <c r="B42" s="147">
        <f t="shared" si="1"/>
        <v>0</v>
      </c>
      <c r="C42" s="150"/>
      <c r="D42" s="150"/>
      <c r="E42" s="150"/>
    </row>
    <row r="43" customFormat="1" ht="15" customHeight="1" spans="1:5">
      <c r="A43" s="149" t="s">
        <v>320</v>
      </c>
      <c r="B43" s="147">
        <f t="shared" si="1"/>
        <v>0</v>
      </c>
      <c r="C43" s="150"/>
      <c r="D43" s="150"/>
      <c r="E43" s="150"/>
    </row>
    <row r="44" customFormat="1" ht="15" customHeight="1" spans="1:5">
      <c r="A44" s="149" t="s">
        <v>321</v>
      </c>
      <c r="B44" s="147">
        <f t="shared" si="1"/>
        <v>0.8</v>
      </c>
      <c r="C44" s="150"/>
      <c r="D44" s="150">
        <v>0.8</v>
      </c>
      <c r="E44" s="150"/>
    </row>
    <row r="45" customFormat="1" ht="15" customHeight="1" spans="1:5">
      <c r="A45" s="149" t="s">
        <v>314</v>
      </c>
      <c r="B45" s="147">
        <f t="shared" si="1"/>
        <v>0</v>
      </c>
      <c r="C45" s="150"/>
      <c r="D45" s="150"/>
      <c r="E45" s="150"/>
    </row>
    <row r="46" customFormat="1" ht="15" customHeight="1" spans="1:5">
      <c r="A46" s="149" t="s">
        <v>322</v>
      </c>
      <c r="B46" s="147">
        <f t="shared" si="1"/>
        <v>9</v>
      </c>
      <c r="C46" s="150"/>
      <c r="D46" s="150">
        <v>9</v>
      </c>
      <c r="E46" s="150"/>
    </row>
    <row r="47" customFormat="1" ht="15" customHeight="1" spans="1:5">
      <c r="A47" s="149" t="s">
        <v>323</v>
      </c>
      <c r="B47" s="147">
        <f t="shared" si="1"/>
        <v>6.78</v>
      </c>
      <c r="C47" s="150"/>
      <c r="D47" s="150"/>
      <c r="E47" s="150">
        <v>6.78</v>
      </c>
    </row>
    <row r="48" customFormat="1" ht="15" customHeight="1" spans="1:5">
      <c r="A48" s="149" t="s">
        <v>324</v>
      </c>
      <c r="B48" s="147">
        <f t="shared" si="1"/>
        <v>0</v>
      </c>
      <c r="C48" s="150"/>
      <c r="D48" s="150"/>
      <c r="E48" s="150"/>
    </row>
    <row r="49" customFormat="1" ht="15" customHeight="1" spans="1:5">
      <c r="A49" s="149" t="s">
        <v>325</v>
      </c>
      <c r="B49" s="147">
        <f t="shared" si="1"/>
        <v>0.38</v>
      </c>
      <c r="C49" s="150"/>
      <c r="D49" s="150">
        <v>0.38</v>
      </c>
      <c r="E49" s="150"/>
    </row>
    <row r="50" customFormat="1" ht="15" customHeight="1" spans="1:5">
      <c r="A50" s="146" t="s">
        <v>130</v>
      </c>
      <c r="B50" s="147">
        <f t="shared" si="1"/>
        <v>5.28</v>
      </c>
      <c r="C50" s="147">
        <f>SUM(C51:C62)</f>
        <v>0</v>
      </c>
      <c r="D50" s="147">
        <f>SUM(D51:D62)</f>
        <v>0</v>
      </c>
      <c r="E50" s="147">
        <f>SUM(E51:E62)</f>
        <v>5.28</v>
      </c>
    </row>
    <row r="51" customFormat="1" ht="15" customHeight="1" spans="1:5">
      <c r="A51" s="151" t="s">
        <v>326</v>
      </c>
      <c r="B51" s="147">
        <f t="shared" si="1"/>
        <v>0</v>
      </c>
      <c r="C51" s="150"/>
      <c r="D51" s="150"/>
      <c r="E51" s="150"/>
    </row>
    <row r="52" customFormat="1" ht="15" customHeight="1" spans="1:5">
      <c r="A52" s="151" t="s">
        <v>327</v>
      </c>
      <c r="B52" s="147">
        <f t="shared" si="1"/>
        <v>2.14</v>
      </c>
      <c r="C52" s="150"/>
      <c r="D52" s="150"/>
      <c r="E52" s="150">
        <v>2.14</v>
      </c>
    </row>
    <row r="53" customFormat="1" ht="15" customHeight="1" spans="1:5">
      <c r="A53" s="151" t="s">
        <v>328</v>
      </c>
      <c r="B53" s="147">
        <f t="shared" si="1"/>
        <v>0</v>
      </c>
      <c r="C53" s="150"/>
      <c r="D53" s="150"/>
      <c r="E53" s="150"/>
    </row>
    <row r="54" customFormat="1" ht="15" customHeight="1" spans="1:5">
      <c r="A54" s="151" t="s">
        <v>329</v>
      </c>
      <c r="B54" s="147">
        <f t="shared" si="1"/>
        <v>0</v>
      </c>
      <c r="C54" s="150"/>
      <c r="D54" s="150"/>
      <c r="E54" s="150"/>
    </row>
    <row r="55" customFormat="1" ht="15" customHeight="1" spans="1:5">
      <c r="A55" s="151" t="s">
        <v>330</v>
      </c>
      <c r="B55" s="147">
        <f t="shared" si="1"/>
        <v>3.14</v>
      </c>
      <c r="C55" s="150"/>
      <c r="D55" s="150"/>
      <c r="E55" s="150">
        <v>3.14</v>
      </c>
    </row>
    <row r="56" customFormat="1" ht="15" customHeight="1" spans="1:5">
      <c r="A56" s="151" t="s">
        <v>331</v>
      </c>
      <c r="B56" s="147">
        <f t="shared" si="1"/>
        <v>0</v>
      </c>
      <c r="C56" s="150"/>
      <c r="D56" s="150"/>
      <c r="E56" s="150"/>
    </row>
    <row r="57" customFormat="1" ht="15" customHeight="1" spans="1:5">
      <c r="A57" s="151" t="s">
        <v>332</v>
      </c>
      <c r="B57" s="147">
        <f t="shared" si="1"/>
        <v>0</v>
      </c>
      <c r="C57" s="150"/>
      <c r="D57" s="150"/>
      <c r="E57" s="150"/>
    </row>
    <row r="58" customFormat="1" ht="15" customHeight="1" spans="1:5">
      <c r="A58" s="151" t="s">
        <v>333</v>
      </c>
      <c r="B58" s="147">
        <f t="shared" si="1"/>
        <v>0</v>
      </c>
      <c r="C58" s="150"/>
      <c r="D58" s="150"/>
      <c r="E58" s="150"/>
    </row>
    <row r="59" customFormat="1" ht="15" customHeight="1" spans="1:5">
      <c r="A59" s="151" t="s">
        <v>334</v>
      </c>
      <c r="B59" s="147">
        <f t="shared" si="1"/>
        <v>0</v>
      </c>
      <c r="C59" s="150"/>
      <c r="D59" s="150"/>
      <c r="E59" s="150"/>
    </row>
    <row r="60" customFormat="1" ht="15" customHeight="1" spans="1:5">
      <c r="A60" s="151" t="s">
        <v>335</v>
      </c>
      <c r="B60" s="147">
        <f t="shared" si="1"/>
        <v>0</v>
      </c>
      <c r="C60" s="150"/>
      <c r="D60" s="150"/>
      <c r="E60" s="150"/>
    </row>
    <row r="61" customFormat="1" ht="15" customHeight="1" spans="1:5">
      <c r="A61" s="151" t="s">
        <v>336</v>
      </c>
      <c r="B61" s="147">
        <f t="shared" si="1"/>
        <v>0</v>
      </c>
      <c r="C61" s="150"/>
      <c r="D61" s="150"/>
      <c r="E61" s="150"/>
    </row>
    <row r="62" customFormat="1" ht="15" customHeight="1" spans="1:5">
      <c r="A62" s="151" t="s">
        <v>337</v>
      </c>
      <c r="B62" s="147">
        <f t="shared" si="1"/>
        <v>0</v>
      </c>
      <c r="C62" s="150"/>
      <c r="D62" s="150"/>
      <c r="E62" s="150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222222222222" defaultRowHeight="14.25"/>
  <cols>
    <col min="1" max="1" width="36" style="106" customWidth="1"/>
    <col min="2" max="4" width="9" style="106" customWidth="1"/>
    <col min="5" max="5" width="29.8777777777778" style="106" customWidth="1"/>
    <col min="6" max="10" width="14.8777777777778" style="106" customWidth="1"/>
    <col min="11" max="16384" width="11.1222222222222" style="106"/>
  </cols>
  <sheetData>
    <row r="1" customHeight="1" spans="1:1">
      <c r="A1" s="43" t="s">
        <v>338</v>
      </c>
    </row>
    <row r="2" ht="22.5" customHeight="1" spans="1:11">
      <c r="A2" s="129" t="s">
        <v>339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244</v>
      </c>
      <c r="C4" s="111"/>
      <c r="D4" s="112"/>
      <c r="E4" s="110" t="s">
        <v>53</v>
      </c>
      <c r="F4" s="113" t="s">
        <v>8</v>
      </c>
      <c r="G4" s="114" t="s">
        <v>55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245</v>
      </c>
      <c r="C5" s="110" t="s">
        <v>246</v>
      </c>
      <c r="D5" s="110" t="s">
        <v>247</v>
      </c>
      <c r="E5" s="110"/>
      <c r="F5" s="116"/>
      <c r="G5" s="113" t="s">
        <v>13</v>
      </c>
      <c r="H5" s="113" t="s">
        <v>14</v>
      </c>
      <c r="I5" s="113" t="s">
        <v>130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>SUM(G8:J8)</f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>SUM(G9:J9)</f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>SUM(G10:J10)</f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222222222222" defaultRowHeight="14.25"/>
  <cols>
    <col min="1" max="1" width="33.3777777777778" style="106" customWidth="1"/>
    <col min="2" max="4" width="9.37777777777778" style="106" customWidth="1"/>
    <col min="5" max="5" width="25.8777777777778" style="106" customWidth="1"/>
    <col min="6" max="10" width="16.8777777777778" style="106" customWidth="1"/>
    <col min="11" max="16384" width="11.1222222222222" style="106"/>
  </cols>
  <sheetData>
    <row r="1" customHeight="1" spans="1:1">
      <c r="A1" s="43" t="s">
        <v>340</v>
      </c>
    </row>
    <row r="2" ht="22.5" customHeight="1" spans="1:11">
      <c r="A2" s="129" t="s">
        <v>341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244</v>
      </c>
      <c r="C4" s="111"/>
      <c r="D4" s="112"/>
      <c r="E4" s="110" t="s">
        <v>53</v>
      </c>
      <c r="F4" s="113" t="s">
        <v>8</v>
      </c>
      <c r="G4" s="114" t="s">
        <v>55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245</v>
      </c>
      <c r="C5" s="110" t="s">
        <v>246</v>
      </c>
      <c r="D5" s="110" t="s">
        <v>247</v>
      </c>
      <c r="E5" s="110"/>
      <c r="F5" s="116"/>
      <c r="G5" s="113" t="s">
        <v>13</v>
      </c>
      <c r="H5" s="113" t="s">
        <v>14</v>
      </c>
      <c r="I5" s="113" t="s">
        <v>130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222222222222" defaultRowHeight="14.25"/>
  <cols>
    <col min="1" max="1" width="33.3777777777778" style="106" customWidth="1"/>
    <col min="2" max="4" width="10" style="106" customWidth="1"/>
    <col min="5" max="5" width="26.8777777777778" style="106" customWidth="1"/>
    <col min="6" max="10" width="15.5" style="106" customWidth="1"/>
    <col min="11" max="16384" width="11.1222222222222" style="106"/>
  </cols>
  <sheetData>
    <row r="1" customHeight="1" spans="1:1">
      <c r="A1" s="43" t="s">
        <v>342</v>
      </c>
    </row>
    <row r="2" ht="25.5" customHeight="1" spans="1:11">
      <c r="A2" s="107" t="s">
        <v>343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244</v>
      </c>
      <c r="C4" s="111"/>
      <c r="D4" s="112"/>
      <c r="E4" s="110" t="s">
        <v>53</v>
      </c>
      <c r="F4" s="113" t="s">
        <v>8</v>
      </c>
      <c r="G4" s="114" t="s">
        <v>55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245</v>
      </c>
      <c r="C5" s="110" t="s">
        <v>246</v>
      </c>
      <c r="D5" s="110" t="s">
        <v>247</v>
      </c>
      <c r="E5" s="110"/>
      <c r="F5" s="116"/>
      <c r="G5" s="113" t="s">
        <v>13</v>
      </c>
      <c r="H5" s="113" t="s">
        <v>14</v>
      </c>
      <c r="I5" s="113" t="s">
        <v>130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222222222222" defaultRowHeight="14.25"/>
  <cols>
    <col min="1" max="1" width="33.3777777777778" style="106" customWidth="1"/>
    <col min="2" max="4" width="8.5" style="106" customWidth="1"/>
    <col min="5" max="5" width="27.1222222222222" style="106" customWidth="1"/>
    <col min="6" max="10" width="15.6222222222222" style="106" customWidth="1"/>
    <col min="11" max="16384" width="11.1222222222222" style="106"/>
  </cols>
  <sheetData>
    <row r="1" customHeight="1" spans="1:1">
      <c r="A1" s="43" t="s">
        <v>344</v>
      </c>
    </row>
    <row r="2" ht="25.5" customHeight="1" spans="1:11">
      <c r="A2" s="107" t="s">
        <v>345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244</v>
      </c>
      <c r="C4" s="111"/>
      <c r="D4" s="112"/>
      <c r="E4" s="110" t="s">
        <v>53</v>
      </c>
      <c r="F4" s="113" t="s">
        <v>8</v>
      </c>
      <c r="G4" s="114" t="s">
        <v>55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245</v>
      </c>
      <c r="C5" s="110" t="s">
        <v>246</v>
      </c>
      <c r="D5" s="110" t="s">
        <v>247</v>
      </c>
      <c r="E5" s="110"/>
      <c r="F5" s="116"/>
      <c r="G5" s="113" t="s">
        <v>13</v>
      </c>
      <c r="H5" s="113" t="s">
        <v>14</v>
      </c>
      <c r="I5" s="113" t="s">
        <v>130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B45" sqref="B45"/>
    </sheetView>
  </sheetViews>
  <sheetFormatPr defaultColWidth="11" defaultRowHeight="14.25" outlineLevelCol="4"/>
  <cols>
    <col min="1" max="1" width="43.3777777777778" style="88" customWidth="1"/>
    <col min="2" max="2" width="37" style="88" customWidth="1"/>
    <col min="3" max="3" width="40.3777777777778" style="88" customWidth="1"/>
    <col min="4" max="16384" width="11" style="88"/>
  </cols>
  <sheetData>
    <row r="1" customHeight="1" spans="1:1">
      <c r="A1" s="89" t="s">
        <v>346</v>
      </c>
    </row>
    <row r="2" s="84" customFormat="1" ht="25.5" customHeight="1" spans="1:3">
      <c r="A2" s="90" t="s">
        <v>347</v>
      </c>
      <c r="B2" s="90"/>
      <c r="C2" s="90"/>
    </row>
    <row r="3" customHeight="1" spans="1:3">
      <c r="A3" s="91"/>
      <c r="C3" s="92" t="s">
        <v>4</v>
      </c>
    </row>
    <row r="4" s="85" customFormat="1" ht="30" customHeight="1" spans="1:3">
      <c r="A4" s="93" t="s">
        <v>348</v>
      </c>
      <c r="B4" s="94" t="s">
        <v>349</v>
      </c>
      <c r="C4" s="94" t="s">
        <v>350</v>
      </c>
    </row>
    <row r="5" s="86" customFormat="1" ht="33" customHeight="1" spans="1:5">
      <c r="A5" s="95" t="s">
        <v>351</v>
      </c>
      <c r="B5" s="96">
        <f>SUM(B6:B8)</f>
        <v>9.22</v>
      </c>
      <c r="C5" s="96">
        <f>SUM(C6:C8)</f>
        <v>9.04</v>
      </c>
      <c r="E5" s="97"/>
    </row>
    <row r="6" s="87" customFormat="1" ht="33" customHeight="1" spans="1:5">
      <c r="A6" s="98" t="s">
        <v>352</v>
      </c>
      <c r="B6" s="99"/>
      <c r="C6" s="99"/>
      <c r="E6" s="97"/>
    </row>
    <row r="7" s="87" customFormat="1" ht="33" customHeight="1" spans="1:5">
      <c r="A7" s="100" t="s">
        <v>353</v>
      </c>
      <c r="B7" s="99">
        <v>0.22</v>
      </c>
      <c r="C7" s="99">
        <v>0.04</v>
      </c>
      <c r="E7" s="97"/>
    </row>
    <row r="8" s="87" customFormat="1" ht="33" customHeight="1" spans="1:5">
      <c r="A8" s="100" t="s">
        <v>354</v>
      </c>
      <c r="B8" s="96">
        <f>SUM(B9:B45)</f>
        <v>9</v>
      </c>
      <c r="C8" s="96">
        <f>SUM(C9:C45)</f>
        <v>9</v>
      </c>
      <c r="E8" s="97"/>
    </row>
    <row r="9" s="87" customFormat="1" ht="33" customHeight="1" spans="1:5">
      <c r="A9" s="100" t="s">
        <v>355</v>
      </c>
      <c r="B9" s="101"/>
      <c r="C9" s="101"/>
      <c r="E9" s="97"/>
    </row>
    <row r="10" hidden="1" customHeight="1" spans="1:3">
      <c r="A10" s="100" t="s">
        <v>356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356</v>
      </c>
      <c r="B45" s="101">
        <v>9</v>
      </c>
      <c r="C45" s="101">
        <v>9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workbookViewId="0">
      <selection activeCell="A13" sqref="A13"/>
    </sheetView>
  </sheetViews>
  <sheetFormatPr defaultColWidth="8.62222222222222" defaultRowHeight="12.75" customHeight="1"/>
  <cols>
    <col min="1" max="1" width="30.8777777777778" style="42" customWidth="1"/>
    <col min="2" max="2" width="11.8777777777778" style="42" customWidth="1"/>
    <col min="3" max="3" width="30.6222222222222" style="42" customWidth="1"/>
    <col min="4" max="4" width="30.8777777777778" style="42" customWidth="1"/>
    <col min="5" max="12" width="11.8777777777778" style="42" customWidth="1"/>
    <col min="13" max="13" width="30.8777777777778" style="42" customWidth="1"/>
    <col min="14" max="16384" width="8.62222222222222" style="42"/>
  </cols>
  <sheetData>
    <row r="1" ht="17.25" customHeight="1" spans="1:2">
      <c r="A1" s="43" t="s">
        <v>357</v>
      </c>
      <c r="B1" s="43"/>
    </row>
    <row r="2" ht="22.5" customHeight="1" spans="1:13">
      <c r="A2" s="62" t="s">
        <v>358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359</v>
      </c>
      <c r="B4" s="64" t="s">
        <v>360</v>
      </c>
      <c r="C4" s="65" t="s">
        <v>53</v>
      </c>
      <c r="D4" s="66" t="s">
        <v>361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8" t="s">
        <v>362</v>
      </c>
      <c r="M4" s="79" t="s">
        <v>363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0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1436.7</v>
      </c>
      <c r="F6" s="73">
        <f>SUM(G6:J6)</f>
        <v>1436.7</v>
      </c>
      <c r="G6" s="74">
        <v>1436.7</v>
      </c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6" t="s">
        <v>250</v>
      </c>
      <c r="B7" s="70"/>
      <c r="C7" s="76" t="s">
        <v>364</v>
      </c>
      <c r="D7" s="71" t="s">
        <v>365</v>
      </c>
      <c r="E7" s="77">
        <v>75</v>
      </c>
      <c r="F7" s="77">
        <v>75</v>
      </c>
      <c r="G7" s="77">
        <v>75</v>
      </c>
      <c r="H7" s="75"/>
      <c r="I7" s="75"/>
      <c r="J7" s="81"/>
      <c r="K7" s="82"/>
      <c r="L7" s="82"/>
      <c r="M7" s="83"/>
    </row>
    <row r="8" ht="24" customHeight="1" spans="1:13">
      <c r="A8" s="76" t="s">
        <v>250</v>
      </c>
      <c r="B8" s="70"/>
      <c r="C8" s="76" t="s">
        <v>366</v>
      </c>
      <c r="D8" s="71" t="s">
        <v>367</v>
      </c>
      <c r="E8" s="77">
        <v>9.04</v>
      </c>
      <c r="F8" s="77">
        <v>9.04</v>
      </c>
      <c r="G8" s="77">
        <v>9.04</v>
      </c>
      <c r="H8" s="75"/>
      <c r="I8" s="75"/>
      <c r="J8" s="81"/>
      <c r="K8" s="82"/>
      <c r="L8" s="82"/>
      <c r="M8" s="83"/>
    </row>
    <row r="9" ht="24" customHeight="1" spans="1:13">
      <c r="A9" s="76" t="s">
        <v>250</v>
      </c>
      <c r="B9" s="70"/>
      <c r="C9" s="76" t="s">
        <v>368</v>
      </c>
      <c r="D9" s="71" t="s">
        <v>369</v>
      </c>
      <c r="E9" s="77">
        <v>16.5</v>
      </c>
      <c r="F9" s="77">
        <v>16.5</v>
      </c>
      <c r="G9" s="77">
        <v>16.5</v>
      </c>
      <c r="H9" s="75"/>
      <c r="I9" s="75"/>
      <c r="J9" s="81"/>
      <c r="K9" s="82"/>
      <c r="L9" s="82"/>
      <c r="M9" s="83"/>
    </row>
    <row r="10" ht="24" customHeight="1" spans="1:13">
      <c r="A10" s="76" t="s">
        <v>250</v>
      </c>
      <c r="B10" s="70"/>
      <c r="C10" s="76" t="s">
        <v>370</v>
      </c>
      <c r="D10" s="71" t="s">
        <v>371</v>
      </c>
      <c r="E10" s="77">
        <v>46.5</v>
      </c>
      <c r="F10" s="77">
        <v>46.5</v>
      </c>
      <c r="G10" s="77">
        <v>46.5</v>
      </c>
      <c r="H10" s="75"/>
      <c r="I10" s="75"/>
      <c r="J10" s="81"/>
      <c r="K10" s="82"/>
      <c r="L10" s="82"/>
      <c r="M10" s="83"/>
    </row>
    <row r="11" ht="24" customHeight="1" spans="1:13">
      <c r="A11" s="76" t="s">
        <v>250</v>
      </c>
      <c r="B11" s="70"/>
      <c r="C11" s="76" t="s">
        <v>372</v>
      </c>
      <c r="D11" s="71" t="s">
        <v>373</v>
      </c>
      <c r="E11" s="77">
        <v>60.48</v>
      </c>
      <c r="F11" s="77">
        <v>60.48</v>
      </c>
      <c r="G11" s="77">
        <v>60.48</v>
      </c>
      <c r="H11" s="75"/>
      <c r="I11" s="75"/>
      <c r="J11" s="81"/>
      <c r="K11" s="82"/>
      <c r="L11" s="82"/>
      <c r="M11" s="83"/>
    </row>
    <row r="12" ht="24" customHeight="1" spans="1:13">
      <c r="A12" s="76" t="s">
        <v>250</v>
      </c>
      <c r="B12" s="70"/>
      <c r="C12" s="76" t="s">
        <v>374</v>
      </c>
      <c r="D12" s="71" t="s">
        <v>375</v>
      </c>
      <c r="E12" s="77">
        <v>430.26</v>
      </c>
      <c r="F12" s="77">
        <v>430.26</v>
      </c>
      <c r="G12" s="77">
        <v>430.26</v>
      </c>
      <c r="H12" s="75"/>
      <c r="I12" s="75"/>
      <c r="J12" s="81"/>
      <c r="K12" s="82"/>
      <c r="L12" s="82"/>
      <c r="M12" s="83"/>
    </row>
    <row r="13" ht="24" customHeight="1" spans="1:13">
      <c r="A13" s="76" t="s">
        <v>250</v>
      </c>
      <c r="B13" s="70"/>
      <c r="C13" s="76" t="s">
        <v>376</v>
      </c>
      <c r="D13" s="71" t="s">
        <v>377</v>
      </c>
      <c r="E13" s="77">
        <v>226.47</v>
      </c>
      <c r="F13" s="77">
        <v>226.47</v>
      </c>
      <c r="G13" s="77">
        <v>226.47</v>
      </c>
      <c r="H13" s="75"/>
      <c r="I13" s="75"/>
      <c r="J13" s="81"/>
      <c r="K13" s="82"/>
      <c r="L13" s="82"/>
      <c r="M13" s="83"/>
    </row>
    <row r="14" ht="24" customHeight="1" spans="1:13">
      <c r="A14" s="76" t="s">
        <v>250</v>
      </c>
      <c r="B14" s="70"/>
      <c r="C14" s="76" t="s">
        <v>378</v>
      </c>
      <c r="D14" s="71" t="s">
        <v>379</v>
      </c>
      <c r="E14" s="77">
        <v>6.05</v>
      </c>
      <c r="F14" s="77">
        <v>6.05</v>
      </c>
      <c r="G14" s="77">
        <v>6.05</v>
      </c>
      <c r="H14" s="75"/>
      <c r="I14" s="75"/>
      <c r="J14" s="81"/>
      <c r="K14" s="82"/>
      <c r="L14" s="82"/>
      <c r="M14" s="83"/>
    </row>
    <row r="15" ht="24" customHeight="1" spans="1:13">
      <c r="A15" s="76" t="s">
        <v>250</v>
      </c>
      <c r="B15" s="70"/>
      <c r="C15" s="76" t="s">
        <v>380</v>
      </c>
      <c r="D15" s="71" t="s">
        <v>381</v>
      </c>
      <c r="E15" s="77">
        <v>103.4</v>
      </c>
      <c r="F15" s="77">
        <v>103.4</v>
      </c>
      <c r="G15" s="77">
        <v>103.4</v>
      </c>
      <c r="H15" s="75"/>
      <c r="I15" s="75"/>
      <c r="J15" s="81"/>
      <c r="K15" s="82"/>
      <c r="L15" s="82"/>
      <c r="M15" s="83"/>
    </row>
    <row r="16" ht="24" customHeight="1" spans="1:13">
      <c r="A16" s="76" t="s">
        <v>250</v>
      </c>
      <c r="B16" s="70"/>
      <c r="C16" s="76" t="s">
        <v>382</v>
      </c>
      <c r="D16" s="71" t="s">
        <v>383</v>
      </c>
      <c r="E16" s="77">
        <v>427</v>
      </c>
      <c r="F16" s="77">
        <v>427</v>
      </c>
      <c r="G16" s="77">
        <v>427</v>
      </c>
      <c r="H16" s="75"/>
      <c r="I16" s="75"/>
      <c r="J16" s="81"/>
      <c r="K16" s="82"/>
      <c r="L16" s="82"/>
      <c r="M16" s="83"/>
    </row>
    <row r="17" ht="24" customHeight="1" spans="1:13">
      <c r="A17" s="76" t="s">
        <v>250</v>
      </c>
      <c r="B17" s="70"/>
      <c r="C17" s="76" t="s">
        <v>384</v>
      </c>
      <c r="D17" s="71" t="s">
        <v>385</v>
      </c>
      <c r="E17" s="77">
        <v>36</v>
      </c>
      <c r="F17" s="77">
        <v>36</v>
      </c>
      <c r="G17" s="77">
        <v>36</v>
      </c>
      <c r="H17" s="75"/>
      <c r="I17" s="75"/>
      <c r="J17" s="81"/>
      <c r="K17" s="82"/>
      <c r="L17" s="82"/>
      <c r="M17" s="83"/>
    </row>
    <row r="18" ht="24" customHeight="1" spans="1:13">
      <c r="A18" s="70"/>
      <c r="B18" s="70"/>
      <c r="C18" s="70"/>
      <c r="D18" s="71"/>
      <c r="E18" s="72"/>
      <c r="F18" s="73"/>
      <c r="G18" s="74"/>
      <c r="H18" s="75"/>
      <c r="I18" s="75"/>
      <c r="J18" s="81"/>
      <c r="K18" s="82"/>
      <c r="L18" s="82"/>
      <c r="M18" s="83"/>
    </row>
    <row r="19" ht="24" customHeight="1" spans="1:13">
      <c r="A19" s="70"/>
      <c r="B19" s="70"/>
      <c r="C19" s="70"/>
      <c r="D19" s="71"/>
      <c r="E19" s="72"/>
      <c r="F19" s="73"/>
      <c r="G19" s="74"/>
      <c r="H19" s="75"/>
      <c r="I19" s="75"/>
      <c r="J19" s="81"/>
      <c r="K19" s="82"/>
      <c r="L19" s="82"/>
      <c r="M19" s="83"/>
    </row>
    <row r="20" ht="24" customHeight="1" spans="1:13">
      <c r="A20" s="70"/>
      <c r="B20" s="70"/>
      <c r="C20" s="70"/>
      <c r="D20" s="71"/>
      <c r="E20" s="72"/>
      <c r="F20" s="73"/>
      <c r="G20" s="74"/>
      <c r="H20" s="75"/>
      <c r="I20" s="75"/>
      <c r="J20" s="81"/>
      <c r="K20" s="82"/>
      <c r="L20" s="82"/>
      <c r="M20" s="83"/>
    </row>
    <row r="21" ht="24" customHeight="1" spans="1:13">
      <c r="A21" s="70"/>
      <c r="B21" s="70"/>
      <c r="C21" s="70"/>
      <c r="D21" s="71"/>
      <c r="E21" s="72"/>
      <c r="F21" s="73"/>
      <c r="G21" s="74"/>
      <c r="H21" s="75"/>
      <c r="I21" s="75"/>
      <c r="J21" s="81"/>
      <c r="K21" s="82"/>
      <c r="L21" s="82"/>
      <c r="M21" s="83"/>
    </row>
    <row r="22" ht="24" customHeight="1" spans="1:13">
      <c r="A22" s="70"/>
      <c r="B22" s="70"/>
      <c r="C22" s="70"/>
      <c r="D22" s="71"/>
      <c r="E22" s="72"/>
      <c r="F22" s="73"/>
      <c r="G22" s="74"/>
      <c r="H22" s="75"/>
      <c r="I22" s="75"/>
      <c r="J22" s="81"/>
      <c r="K22" s="82"/>
      <c r="L22" s="82"/>
      <c r="M22" s="83"/>
    </row>
    <row r="23" ht="24" customHeight="1" spans="1:13">
      <c r="A23" s="70"/>
      <c r="B23" s="70"/>
      <c r="C23" s="70"/>
      <c r="D23" s="71"/>
      <c r="E23" s="72"/>
      <c r="F23" s="73"/>
      <c r="G23" s="74"/>
      <c r="H23" s="75"/>
      <c r="I23" s="75"/>
      <c r="J23" s="81"/>
      <c r="K23" s="82"/>
      <c r="L23" s="82"/>
      <c r="M23" s="83"/>
    </row>
    <row r="24" ht="24" customHeight="1" spans="1:13">
      <c r="A24" s="70"/>
      <c r="B24" s="70"/>
      <c r="C24" s="70"/>
      <c r="D24" s="71"/>
      <c r="E24" s="72"/>
      <c r="F24" s="73"/>
      <c r="G24" s="74"/>
      <c r="H24" s="75"/>
      <c r="I24" s="75"/>
      <c r="J24" s="81"/>
      <c r="K24" s="82"/>
      <c r="L24" s="82"/>
      <c r="M24" s="83"/>
    </row>
    <row r="25" ht="24" customHeight="1" spans="1:13">
      <c r="A25" s="70"/>
      <c r="B25" s="70"/>
      <c r="C25" s="70"/>
      <c r="D25" s="71"/>
      <c r="E25" s="72"/>
      <c r="F25" s="73"/>
      <c r="G25" s="74"/>
      <c r="H25" s="75"/>
      <c r="I25" s="75"/>
      <c r="J25" s="81"/>
      <c r="K25" s="82"/>
      <c r="L25" s="82"/>
      <c r="M25" s="83"/>
    </row>
    <row r="26" ht="24" customHeight="1" spans="1:13">
      <c r="A26" s="70"/>
      <c r="B26" s="70"/>
      <c r="C26" s="70"/>
      <c r="D26" s="71"/>
      <c r="E26" s="72"/>
      <c r="F26" s="73"/>
      <c r="G26" s="74"/>
      <c r="H26" s="75"/>
      <c r="I26" s="75"/>
      <c r="J26" s="81"/>
      <c r="K26" s="82"/>
      <c r="L26" s="82"/>
      <c r="M26" s="83"/>
    </row>
    <row r="27" ht="24" customHeight="1" spans="1:13">
      <c r="A27" s="70"/>
      <c r="B27" s="70"/>
      <c r="C27" s="70"/>
      <c r="D27" s="71"/>
      <c r="E27" s="72">
        <f>SUM(F27,K27:L27)</f>
        <v>0</v>
      </c>
      <c r="F27" s="73">
        <f>SUM(G27:J27)</f>
        <v>0</v>
      </c>
      <c r="G27" s="74"/>
      <c r="H27" s="75"/>
      <c r="I27" s="75"/>
      <c r="J27" s="81"/>
      <c r="K27" s="82"/>
      <c r="L27" s="82"/>
      <c r="M27" s="83"/>
    </row>
    <row r="28" customHeight="1" spans="3:9">
      <c r="C28" s="56"/>
      <c r="D28" s="56"/>
      <c r="I28" s="56"/>
    </row>
    <row r="29" customHeight="1" spans="1:9">
      <c r="A29" s="56"/>
      <c r="B29" s="56"/>
      <c r="C29" s="56"/>
      <c r="D29" s="56"/>
      <c r="I29" s="56"/>
    </row>
    <row r="30" customHeight="1" spans="1:2">
      <c r="A30" s="56"/>
      <c r="B30" s="56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3:4">
      <c r="C33" s="56"/>
      <c r="D33" s="56"/>
    </row>
    <row r="34" customHeight="1" spans="3:4">
      <c r="C34" s="56"/>
      <c r="D34" s="56"/>
    </row>
    <row r="35" customHeight="1" spans="1:13">
      <c r="A35"/>
      <c r="B35"/>
      <c r="C35" s="56"/>
      <c r="D35" s="56"/>
      <c r="E35"/>
      <c r="F35"/>
      <c r="G35"/>
      <c r="H35"/>
      <c r="I35"/>
      <c r="J35"/>
      <c r="K35"/>
      <c r="L35"/>
      <c r="M35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2222222222222" defaultRowHeight="12.75" customHeight="1"/>
  <cols>
    <col min="1" max="4" width="25.8777777777778" style="42" customWidth="1"/>
    <col min="5" max="13" width="10.8777777777778" style="42" customWidth="1"/>
    <col min="14" max="16384" width="8.62222222222222" style="42"/>
  </cols>
  <sheetData>
    <row r="1" ht="12" customHeight="1" spans="1:1">
      <c r="A1" s="43" t="s">
        <v>386</v>
      </c>
    </row>
    <row r="2" s="39" customFormat="1" ht="24.75" customHeight="1" spans="1:13">
      <c r="A2" s="44" t="s">
        <v>387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359</v>
      </c>
      <c r="B4" s="47" t="s">
        <v>53</v>
      </c>
      <c r="C4" s="47" t="s">
        <v>388</v>
      </c>
      <c r="D4" s="47" t="s">
        <v>361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362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2222222222222" defaultRowHeight="18.75" customHeight="1" outlineLevelRow="6"/>
  <cols>
    <col min="1" max="5" width="25.8777777777778" style="26" customWidth="1"/>
    <col min="6" max="12" width="9.87777777777778" style="26" customWidth="1"/>
    <col min="13" max="245" width="9.12222222222222" style="26" customWidth="1"/>
    <col min="246" max="16384" width="9.12222222222222" style="26"/>
  </cols>
  <sheetData>
    <row r="1" ht="12" customHeight="1" spans="1:1">
      <c r="A1" s="27" t="s">
        <v>389</v>
      </c>
    </row>
    <row r="2" s="24" customFormat="1" ht="25.5" customHeight="1" spans="1:12">
      <c r="A2" s="28" t="s">
        <v>390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391</v>
      </c>
      <c r="B4" s="30" t="s">
        <v>388</v>
      </c>
      <c r="C4" s="30" t="s">
        <v>392</v>
      </c>
      <c r="D4" s="31" t="s">
        <v>393</v>
      </c>
      <c r="E4" s="30" t="s">
        <v>394</v>
      </c>
      <c r="F4" s="30" t="s">
        <v>54</v>
      </c>
      <c r="G4" s="32" t="s">
        <v>395</v>
      </c>
      <c r="H4" s="32" t="s">
        <v>19</v>
      </c>
      <c r="I4" s="32" t="s">
        <v>20</v>
      </c>
      <c r="J4" s="32" t="s">
        <v>396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397</v>
      </c>
      <c r="B6" s="34" t="s">
        <v>397</v>
      </c>
      <c r="C6" s="34" t="s">
        <v>397</v>
      </c>
      <c r="D6" s="34" t="s">
        <v>397</v>
      </c>
      <c r="E6" s="34" t="s">
        <v>397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777777777778" style="3" customWidth="1"/>
    <col min="18" max="16384" width="12" style="3"/>
  </cols>
  <sheetData>
    <row r="1" customHeight="1" spans="1:8">
      <c r="A1" s="4" t="s">
        <v>398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400</v>
      </c>
      <c r="B4" s="7" t="s">
        <v>401</v>
      </c>
      <c r="C4" s="7" t="s">
        <v>402</v>
      </c>
      <c r="D4" s="7" t="s">
        <v>403</v>
      </c>
      <c r="E4" s="7" t="s">
        <v>404</v>
      </c>
      <c r="F4" s="7" t="s">
        <v>405</v>
      </c>
      <c r="G4" s="7" t="s">
        <v>406</v>
      </c>
      <c r="H4" s="7" t="s">
        <v>407</v>
      </c>
      <c r="I4" s="7" t="s">
        <v>408</v>
      </c>
      <c r="J4" s="13" t="s">
        <v>54</v>
      </c>
      <c r="K4" s="14" t="s">
        <v>409</v>
      </c>
      <c r="L4" s="15"/>
      <c r="M4" s="15"/>
      <c r="N4" s="15"/>
      <c r="O4" s="15"/>
      <c r="P4" s="16"/>
      <c r="Q4" s="23" t="s">
        <v>363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410</v>
      </c>
      <c r="L5" s="19" t="s">
        <v>411</v>
      </c>
      <c r="M5" s="19" t="s">
        <v>412</v>
      </c>
      <c r="N5" s="19" t="s">
        <v>413</v>
      </c>
      <c r="O5" s="19" t="s">
        <v>414</v>
      </c>
      <c r="P5" s="19" t="s">
        <v>415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2022-01-13T04:03:30Z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C3A1FFDB8FF14D97BAB237C30D126F8A</vt:lpwstr>
  </property>
  <property fmtid="{D5CDD505-2E9C-101B-9397-08002B2CF9AE}" pid="4" name="KSOProductBuildVer">
    <vt:lpwstr>2052-11.1.0.11115</vt:lpwstr>
  </property>
</Properties>
</file>