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0" yWindow="30" windowWidth="4410" windowHeight="1725" tabRatio="819" firstSheet="2" activeTab="10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'1部门收支总表'!$A$1:$O$8</definedName>
    <definedName name="_xlnm.Print_Area" localSheetId="2">'2部门收入总表'!$A$1:$J$15</definedName>
    <definedName name="_xlnm.Print_Area" localSheetId="3">'3部门支出总表'!$A$1:$G$17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calcChain.xml><?xml version="1.0" encoding="utf-8"?>
<calcChain xmlns="http://schemas.openxmlformats.org/spreadsheetml/2006/main">
  <c r="C12" i="29" l="1"/>
  <c r="C7" i="29"/>
  <c r="B7" i="29" s="1"/>
  <c r="C8" i="29"/>
  <c r="C9" i="29"/>
  <c r="C10" i="29"/>
  <c r="C11" i="29"/>
  <c r="B11" i="29" s="1"/>
  <c r="C13" i="29"/>
  <c r="B13" i="29" s="1"/>
  <c r="C14" i="29"/>
  <c r="C15" i="29"/>
  <c r="C16" i="29"/>
  <c r="C17" i="29"/>
  <c r="B17" i="29" s="1"/>
  <c r="C18" i="29"/>
  <c r="C19" i="29"/>
  <c r="B19" i="29" s="1"/>
  <c r="B8" i="29"/>
  <c r="B9" i="29"/>
  <c r="B10" i="29"/>
  <c r="B12" i="29"/>
  <c r="B14" i="29"/>
  <c r="B15" i="29"/>
  <c r="B16" i="29"/>
  <c r="B18" i="29"/>
  <c r="C13" i="28"/>
  <c r="C15" i="27"/>
  <c r="C6" i="27"/>
  <c r="B6" i="27" s="1"/>
  <c r="C7" i="28"/>
  <c r="B7" i="28" s="1"/>
  <c r="K7" i="26"/>
  <c r="C7" i="26"/>
  <c r="B7" i="26" s="1"/>
  <c r="C20" i="29" l="1"/>
  <c r="B20" i="29" s="1"/>
  <c r="C8" i="52"/>
  <c r="B8" i="52" s="1"/>
  <c r="C7" i="52"/>
  <c r="B7" i="52" s="1"/>
  <c r="F7" i="49"/>
  <c r="F8" i="49"/>
  <c r="F9" i="49"/>
  <c r="F10" i="49"/>
  <c r="C10" i="38"/>
  <c r="B10" i="38" s="1"/>
  <c r="C11" i="38"/>
  <c r="B11" i="38" s="1"/>
  <c r="C12" i="38"/>
  <c r="B12" i="38" s="1"/>
  <c r="C13" i="38"/>
  <c r="B13" i="38" s="1"/>
  <c r="C14" i="38"/>
  <c r="C15" i="38"/>
  <c r="C16" i="38"/>
  <c r="B16" i="38" s="1"/>
  <c r="C17" i="38"/>
  <c r="B17" i="38" s="1"/>
  <c r="C18" i="38"/>
  <c r="B18" i="38" s="1"/>
  <c r="C19" i="38"/>
  <c r="C20" i="38"/>
  <c r="B20" i="38" s="1"/>
  <c r="C21" i="38"/>
  <c r="B21" i="38" s="1"/>
  <c r="C23" i="38"/>
  <c r="C24" i="38"/>
  <c r="B24" i="38" s="1"/>
  <c r="C25" i="38"/>
  <c r="C26" i="38"/>
  <c r="C27" i="38"/>
  <c r="C28" i="38"/>
  <c r="C29" i="38"/>
  <c r="C30" i="38"/>
  <c r="B30" i="38" s="1"/>
  <c r="C31" i="38"/>
  <c r="B31" i="38" s="1"/>
  <c r="C32" i="38"/>
  <c r="C33" i="38"/>
  <c r="C34" i="38"/>
  <c r="C35" i="38"/>
  <c r="B35" i="38" s="1"/>
  <c r="C36" i="38"/>
  <c r="B36" i="38" s="1"/>
  <c r="C37" i="38"/>
  <c r="C38" i="38"/>
  <c r="C39" i="38"/>
  <c r="B39" i="38" s="1"/>
  <c r="C40" i="38"/>
  <c r="C41" i="38"/>
  <c r="C42" i="38"/>
  <c r="B42" i="38" s="1"/>
  <c r="C43" i="38"/>
  <c r="B43" i="38" s="1"/>
  <c r="C44" i="38"/>
  <c r="C45" i="38"/>
  <c r="C46" i="38"/>
  <c r="B46" i="38" s="1"/>
  <c r="C47" i="38"/>
  <c r="B47" i="38" s="1"/>
  <c r="C48" i="38"/>
  <c r="C49" i="38"/>
  <c r="B49" i="38" s="1"/>
  <c r="C51" i="38"/>
  <c r="B51" i="38" s="1"/>
  <c r="C52" i="38"/>
  <c r="B52" i="38" s="1"/>
  <c r="C53" i="38"/>
  <c r="C54" i="38"/>
  <c r="C55" i="38"/>
  <c r="B55" i="38" s="1"/>
  <c r="C56" i="38"/>
  <c r="B56" i="38" s="1"/>
  <c r="C57" i="38"/>
  <c r="C58" i="38"/>
  <c r="C59" i="38"/>
  <c r="B59" i="38" s="1"/>
  <c r="C60" i="38"/>
  <c r="B60" i="38" s="1"/>
  <c r="C61" i="38"/>
  <c r="C62" i="38"/>
  <c r="C63" i="38"/>
  <c r="B63" i="38" s="1"/>
  <c r="C64" i="38"/>
  <c r="B64" i="38" s="1"/>
  <c r="C65" i="38"/>
  <c r="C66" i="38"/>
  <c r="C67" i="38"/>
  <c r="B67" i="38" s="1"/>
  <c r="C69" i="38"/>
  <c r="B69" i="38" s="1"/>
  <c r="C70" i="38"/>
  <c r="C71" i="38"/>
  <c r="C72" i="38"/>
  <c r="B72" i="38" s="1"/>
  <c r="C73" i="38"/>
  <c r="B73" i="38" s="1"/>
  <c r="C74" i="38"/>
  <c r="C75" i="38"/>
  <c r="C76" i="38"/>
  <c r="B76" i="38" s="1"/>
  <c r="C77" i="38"/>
  <c r="B77" i="38" s="1"/>
  <c r="C78" i="38"/>
  <c r="C79" i="38"/>
  <c r="C80" i="38"/>
  <c r="B80" i="38" s="1"/>
  <c r="C82" i="38"/>
  <c r="C83" i="38"/>
  <c r="C84" i="38"/>
  <c r="C85" i="38"/>
  <c r="C86" i="38"/>
  <c r="C87" i="38"/>
  <c r="B87" i="38" s="1"/>
  <c r="C88" i="38"/>
  <c r="C89" i="38"/>
  <c r="C90" i="38"/>
  <c r="C91" i="38"/>
  <c r="C92" i="38"/>
  <c r="C93" i="38"/>
  <c r="B93" i="38" s="1"/>
  <c r="C94" i="38"/>
  <c r="C95" i="38"/>
  <c r="B95" i="38" s="1"/>
  <c r="C96" i="38"/>
  <c r="C97" i="38"/>
  <c r="C99" i="38"/>
  <c r="B99" i="38" s="1"/>
  <c r="C100" i="38"/>
  <c r="B100" i="38" s="1"/>
  <c r="C102" i="38"/>
  <c r="C103" i="38"/>
  <c r="C104" i="38"/>
  <c r="C105" i="38"/>
  <c r="C106" i="38"/>
  <c r="B106" i="38" s="1"/>
  <c r="C108" i="38"/>
  <c r="B108" i="38" s="1"/>
  <c r="C109" i="38"/>
  <c r="C110" i="38"/>
  <c r="C111" i="38"/>
  <c r="B111" i="38" s="1"/>
  <c r="D9" i="55"/>
  <c r="E9" i="55"/>
  <c r="F9" i="55"/>
  <c r="G9" i="55"/>
  <c r="H9" i="55"/>
  <c r="C9" i="55"/>
  <c r="E101" i="38"/>
  <c r="F101" i="38"/>
  <c r="G101" i="38"/>
  <c r="H101" i="38"/>
  <c r="I101" i="38"/>
  <c r="J101" i="38"/>
  <c r="D101" i="38"/>
  <c r="C101" i="38" s="1"/>
  <c r="B101" i="38" s="1"/>
  <c r="E98" i="38"/>
  <c r="F98" i="38"/>
  <c r="C98" i="38" s="1"/>
  <c r="G98" i="38"/>
  <c r="H98" i="38"/>
  <c r="I98" i="38"/>
  <c r="J98" i="38"/>
  <c r="D98" i="38"/>
  <c r="I8" i="38"/>
  <c r="E9" i="38"/>
  <c r="C9" i="38" s="1"/>
  <c r="F9" i="38"/>
  <c r="F8" i="38" s="1"/>
  <c r="G9" i="38"/>
  <c r="G8" i="38" s="1"/>
  <c r="H9" i="38"/>
  <c r="H8" i="38" s="1"/>
  <c r="J9" i="38"/>
  <c r="J8" i="38" s="1"/>
  <c r="E22" i="38"/>
  <c r="F22" i="38"/>
  <c r="G22" i="38"/>
  <c r="H22" i="38"/>
  <c r="I22" i="38"/>
  <c r="J22" i="38"/>
  <c r="D22" i="38"/>
  <c r="E50" i="38"/>
  <c r="F50" i="38"/>
  <c r="G50" i="38"/>
  <c r="H50" i="38"/>
  <c r="I50" i="38"/>
  <c r="J50" i="38"/>
  <c r="D50" i="38"/>
  <c r="C50" i="38" s="1"/>
  <c r="E68" i="38"/>
  <c r="F68" i="38"/>
  <c r="G68" i="38"/>
  <c r="H68" i="38"/>
  <c r="I68" i="38"/>
  <c r="J68" i="38"/>
  <c r="D68" i="38"/>
  <c r="C68" i="38" s="1"/>
  <c r="E81" i="38"/>
  <c r="F81" i="38"/>
  <c r="G81" i="38"/>
  <c r="H81" i="38"/>
  <c r="I81" i="38"/>
  <c r="J81" i="38"/>
  <c r="D81" i="38"/>
  <c r="E107" i="38"/>
  <c r="F107" i="38"/>
  <c r="G107" i="38"/>
  <c r="H107" i="38"/>
  <c r="I107" i="38"/>
  <c r="J107" i="38"/>
  <c r="D107" i="38"/>
  <c r="B32" i="38"/>
  <c r="B102" i="38"/>
  <c r="B105" i="38"/>
  <c r="B110" i="38"/>
  <c r="B14" i="38"/>
  <c r="B15" i="38"/>
  <c r="B19" i="38"/>
  <c r="B23" i="38"/>
  <c r="B25" i="38"/>
  <c r="B26" i="38"/>
  <c r="B27" i="38"/>
  <c r="B28" i="38"/>
  <c r="B29" i="38"/>
  <c r="B33" i="38"/>
  <c r="B34" i="38"/>
  <c r="B37" i="38"/>
  <c r="B38" i="38"/>
  <c r="B40" i="38"/>
  <c r="B41" i="38"/>
  <c r="B44" i="38"/>
  <c r="B45" i="38"/>
  <c r="B48" i="38"/>
  <c r="B53" i="38"/>
  <c r="B54" i="38"/>
  <c r="B57" i="38"/>
  <c r="B58" i="38"/>
  <c r="B61" i="38"/>
  <c r="B62" i="38"/>
  <c r="B65" i="38"/>
  <c r="B66" i="38"/>
  <c r="B70" i="38"/>
  <c r="B71" i="38"/>
  <c r="B74" i="38"/>
  <c r="B75" i="38"/>
  <c r="B78" i="38"/>
  <c r="B79" i="38"/>
  <c r="B82" i="38"/>
  <c r="B83" i="38"/>
  <c r="B84" i="38"/>
  <c r="B85" i="38"/>
  <c r="B86" i="38"/>
  <c r="B88" i="38"/>
  <c r="B89" i="38"/>
  <c r="B90" i="38"/>
  <c r="B91" i="38"/>
  <c r="B92" i="38"/>
  <c r="B94" i="38"/>
  <c r="B96" i="38"/>
  <c r="B97" i="38"/>
  <c r="B103" i="38"/>
  <c r="B104" i="38"/>
  <c r="B109" i="38"/>
  <c r="B10" i="55"/>
  <c r="E8" i="31"/>
  <c r="F8" i="31"/>
  <c r="G8" i="31"/>
  <c r="H8" i="31"/>
  <c r="I8" i="31"/>
  <c r="J8" i="31"/>
  <c r="D8" i="31"/>
  <c r="J81" i="31"/>
  <c r="J78" i="31"/>
  <c r="J71" i="31"/>
  <c r="J68" i="31"/>
  <c r="J63" i="31"/>
  <c r="J56" i="31"/>
  <c r="J52" i="31"/>
  <c r="J45" i="31"/>
  <c r="J38" i="31"/>
  <c r="H30" i="31"/>
  <c r="J24" i="31"/>
  <c r="G24" i="31"/>
  <c r="D24" i="31"/>
  <c r="E13" i="31"/>
  <c r="F13" i="31"/>
  <c r="G13" i="31"/>
  <c r="H13" i="31"/>
  <c r="I13" i="31"/>
  <c r="J13" i="31"/>
  <c r="D13" i="31"/>
  <c r="C9" i="31"/>
  <c r="B9" i="31" s="1"/>
  <c r="C10" i="31"/>
  <c r="B10" i="31" s="1"/>
  <c r="C11" i="31"/>
  <c r="B11" i="31" s="1"/>
  <c r="C12" i="31"/>
  <c r="B12" i="31" s="1"/>
  <c r="B14" i="31"/>
  <c r="C15" i="31"/>
  <c r="C16" i="31"/>
  <c r="B16" i="31" s="1"/>
  <c r="C17" i="31"/>
  <c r="B17" i="31" s="1"/>
  <c r="C18" i="31"/>
  <c r="B18" i="31" s="1"/>
  <c r="C19" i="31"/>
  <c r="B19" i="31" s="1"/>
  <c r="C20" i="31"/>
  <c r="C21" i="31"/>
  <c r="B21" i="31" s="1"/>
  <c r="C22" i="31"/>
  <c r="B22" i="31" s="1"/>
  <c r="C23" i="31"/>
  <c r="C25" i="31"/>
  <c r="C26" i="31"/>
  <c r="B26" i="31" s="1"/>
  <c r="C27" i="31"/>
  <c r="B27" i="31" s="1"/>
  <c r="C28" i="31"/>
  <c r="B28" i="31" s="1"/>
  <c r="C29" i="31"/>
  <c r="C31" i="31"/>
  <c r="C32" i="31"/>
  <c r="B32" i="31" s="1"/>
  <c r="C33" i="31"/>
  <c r="C34" i="31"/>
  <c r="B34" i="31" s="1"/>
  <c r="C35" i="31"/>
  <c r="C36" i="31"/>
  <c r="C37" i="31"/>
  <c r="C39" i="31"/>
  <c r="C40" i="31"/>
  <c r="C41" i="31"/>
  <c r="C42" i="31"/>
  <c r="C43" i="31"/>
  <c r="C44" i="31"/>
  <c r="B44" i="31" s="1"/>
  <c r="C46" i="31"/>
  <c r="B46" i="31" s="1"/>
  <c r="C47" i="31"/>
  <c r="B47" i="31" s="1"/>
  <c r="C48" i="31"/>
  <c r="C50" i="31"/>
  <c r="B50" i="31" s="1"/>
  <c r="C51" i="31"/>
  <c r="B51" i="31" s="1"/>
  <c r="C53" i="31"/>
  <c r="C54" i="31"/>
  <c r="C55" i="31"/>
  <c r="C57" i="31"/>
  <c r="B57" i="31" s="1"/>
  <c r="C58" i="31"/>
  <c r="B58" i="31" s="1"/>
  <c r="C60" i="31"/>
  <c r="C61" i="31"/>
  <c r="C62" i="31"/>
  <c r="B62" i="31" s="1"/>
  <c r="C63" i="31"/>
  <c r="C64" i="31"/>
  <c r="C65" i="31"/>
  <c r="C66" i="31"/>
  <c r="B66" i="31" s="1"/>
  <c r="C67" i="31"/>
  <c r="C69" i="31"/>
  <c r="B69" i="31" s="1"/>
  <c r="C70" i="31"/>
  <c r="B70" i="31" s="1"/>
  <c r="C72" i="31"/>
  <c r="C73" i="31"/>
  <c r="C74" i="31"/>
  <c r="B74" i="31" s="1"/>
  <c r="C75" i="31"/>
  <c r="B75" i="31" s="1"/>
  <c r="C76" i="31"/>
  <c r="C77" i="31"/>
  <c r="C79" i="31"/>
  <c r="C80" i="31"/>
  <c r="B80" i="31" s="1"/>
  <c r="C82" i="31"/>
  <c r="C83" i="31"/>
  <c r="B83" i="31" s="1"/>
  <c r="C84" i="31"/>
  <c r="B84" i="31" s="1"/>
  <c r="C85" i="31"/>
  <c r="B85" i="31" s="1"/>
  <c r="B15" i="31"/>
  <c r="B42" i="31"/>
  <c r="B54" i="31"/>
  <c r="B64" i="31"/>
  <c r="B79" i="31"/>
  <c r="D81" i="31"/>
  <c r="D78" i="31"/>
  <c r="D71" i="31"/>
  <c r="C71" i="31" s="1"/>
  <c r="D68" i="31"/>
  <c r="D63" i="31"/>
  <c r="D56" i="31"/>
  <c r="C56" i="31" s="1"/>
  <c r="D49" i="31"/>
  <c r="C49" i="31" s="1"/>
  <c r="D45" i="31"/>
  <c r="D38" i="31"/>
  <c r="C38" i="31" s="1"/>
  <c r="D30" i="31"/>
  <c r="C30" i="31" s="1"/>
  <c r="C14" i="27"/>
  <c r="B14" i="27" s="1"/>
  <c r="C9" i="28"/>
  <c r="B9" i="28" s="1"/>
  <c r="C10" i="28"/>
  <c r="B10" i="28" s="1"/>
  <c r="C12" i="28"/>
  <c r="B12" i="28" s="1"/>
  <c r="B13" i="28"/>
  <c r="C14" i="28"/>
  <c r="B14" i="28" s="1"/>
  <c r="C15" i="28"/>
  <c r="B15" i="28" s="1"/>
  <c r="C16" i="28"/>
  <c r="B16" i="28" s="1"/>
  <c r="C17" i="28"/>
  <c r="B17" i="28" s="1"/>
  <c r="C18" i="28"/>
  <c r="B18" i="28" s="1"/>
  <c r="C19" i="28"/>
  <c r="B19" i="28" s="1"/>
  <c r="C20" i="28"/>
  <c r="B20" i="28" s="1"/>
  <c r="C21" i="28"/>
  <c r="B21" i="28" s="1"/>
  <c r="C22" i="28"/>
  <c r="B22" i="28" s="1"/>
  <c r="C23" i="28"/>
  <c r="B23" i="28" s="1"/>
  <c r="C24" i="28"/>
  <c r="B24" i="28" s="1"/>
  <c r="C25" i="28"/>
  <c r="B25" i="28" s="1"/>
  <c r="C26" i="28"/>
  <c r="B26" i="28" s="1"/>
  <c r="C27" i="28"/>
  <c r="B27" i="28" s="1"/>
  <c r="B39" i="55"/>
  <c r="B13" i="55"/>
  <c r="B11" i="55"/>
  <c r="B38" i="55"/>
  <c r="B36" i="55"/>
  <c r="B37" i="55"/>
  <c r="C12" i="26"/>
  <c r="C11" i="26"/>
  <c r="C9" i="26"/>
  <c r="B12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K8" i="26"/>
  <c r="K9" i="26"/>
  <c r="K10" i="26"/>
  <c r="K11" i="26"/>
  <c r="K12" i="26"/>
  <c r="B12" i="26" s="1"/>
  <c r="C8" i="26"/>
  <c r="C10" i="26"/>
  <c r="B10" i="26" s="1"/>
  <c r="F7" i="36"/>
  <c r="E7" i="36" s="1"/>
  <c r="F8" i="36"/>
  <c r="F9" i="36"/>
  <c r="E9" i="36" s="1"/>
  <c r="E8" i="36"/>
  <c r="F6" i="36"/>
  <c r="E6" i="36" s="1"/>
  <c r="C8" i="34"/>
  <c r="C5" i="34" s="1"/>
  <c r="B8" i="34"/>
  <c r="B5" i="34" s="1"/>
  <c r="F6" i="51"/>
  <c r="F6" i="49"/>
  <c r="F6" i="47"/>
  <c r="F6" i="45"/>
  <c r="D50" i="54"/>
  <c r="E50" i="54"/>
  <c r="C50" i="54"/>
  <c r="B24" i="54"/>
  <c r="B23" i="54"/>
  <c r="E22" i="54"/>
  <c r="D22" i="54"/>
  <c r="C22" i="54"/>
  <c r="D8" i="54"/>
  <c r="E8" i="54"/>
  <c r="C8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20" i="54"/>
  <c r="B10" i="54"/>
  <c r="B11" i="54"/>
  <c r="B12" i="54"/>
  <c r="B13" i="54"/>
  <c r="B14" i="54"/>
  <c r="B15" i="54"/>
  <c r="B16" i="54"/>
  <c r="B17" i="54"/>
  <c r="B18" i="54"/>
  <c r="B19" i="54"/>
  <c r="B21" i="54"/>
  <c r="B9" i="54"/>
  <c r="E81" i="31"/>
  <c r="F81" i="31"/>
  <c r="G81" i="31"/>
  <c r="H81" i="31"/>
  <c r="I81" i="31"/>
  <c r="E78" i="31"/>
  <c r="F78" i="31"/>
  <c r="G78" i="31"/>
  <c r="H78" i="31"/>
  <c r="I78" i="31"/>
  <c r="E71" i="31"/>
  <c r="F71" i="31"/>
  <c r="G71" i="31"/>
  <c r="H71" i="31"/>
  <c r="I71" i="31"/>
  <c r="E68" i="31"/>
  <c r="C68" i="31" s="1"/>
  <c r="F68" i="31"/>
  <c r="G68" i="31"/>
  <c r="H68" i="31"/>
  <c r="I68" i="31"/>
  <c r="E63" i="31"/>
  <c r="F63" i="31"/>
  <c r="G63" i="31"/>
  <c r="H63" i="31"/>
  <c r="I63" i="31"/>
  <c r="E59" i="31"/>
  <c r="F59" i="31"/>
  <c r="G59" i="31"/>
  <c r="H59" i="31"/>
  <c r="I59" i="31"/>
  <c r="J59" i="31"/>
  <c r="D59" i="31"/>
  <c r="C59" i="31" s="1"/>
  <c r="E56" i="31"/>
  <c r="F56" i="31"/>
  <c r="G56" i="31"/>
  <c r="H56" i="31"/>
  <c r="I56" i="31"/>
  <c r="D52" i="31"/>
  <c r="C52" i="31" s="1"/>
  <c r="E52" i="31"/>
  <c r="F52" i="31"/>
  <c r="G52" i="31"/>
  <c r="H52" i="31"/>
  <c r="I52" i="31"/>
  <c r="E49" i="31"/>
  <c r="F49" i="31"/>
  <c r="G49" i="31"/>
  <c r="H49" i="31"/>
  <c r="I49" i="31"/>
  <c r="J49" i="31"/>
  <c r="E45" i="31"/>
  <c r="F45" i="31"/>
  <c r="G45" i="31"/>
  <c r="H45" i="31"/>
  <c r="I45" i="31"/>
  <c r="E38" i="31"/>
  <c r="F38" i="31"/>
  <c r="G38" i="31"/>
  <c r="H38" i="31"/>
  <c r="I38" i="31"/>
  <c r="J30" i="31"/>
  <c r="E30" i="31"/>
  <c r="F30" i="31"/>
  <c r="G30" i="31"/>
  <c r="I30" i="31"/>
  <c r="E24" i="31"/>
  <c r="F24" i="31"/>
  <c r="H24" i="31"/>
  <c r="I24" i="31"/>
  <c r="B29" i="31"/>
  <c r="B25" i="31"/>
  <c r="B82" i="31"/>
  <c r="B77" i="31"/>
  <c r="B76" i="31"/>
  <c r="B73" i="31"/>
  <c r="B72" i="31"/>
  <c r="B67" i="31"/>
  <c r="B65" i="31"/>
  <c r="B61" i="31"/>
  <c r="B60" i="31"/>
  <c r="B55" i="31"/>
  <c r="B53" i="31"/>
  <c r="B48" i="31"/>
  <c r="B43" i="31"/>
  <c r="B41" i="31"/>
  <c r="B40" i="31"/>
  <c r="B39" i="31"/>
  <c r="B37" i="31"/>
  <c r="B36" i="31"/>
  <c r="B35" i="31"/>
  <c r="B33" i="31"/>
  <c r="B31" i="31"/>
  <c r="B20" i="31"/>
  <c r="B22" i="54" l="1"/>
  <c r="B8" i="26"/>
  <c r="B9" i="26"/>
  <c r="B49" i="31"/>
  <c r="E7" i="54"/>
  <c r="E8" i="38"/>
  <c r="C24" i="31"/>
  <c r="C22" i="38"/>
  <c r="C45" i="31"/>
  <c r="C107" i="38"/>
  <c r="C7" i="54"/>
  <c r="C81" i="38"/>
  <c r="B50" i="54"/>
  <c r="D7" i="54"/>
  <c r="B81" i="38"/>
  <c r="B9" i="38"/>
  <c r="D8" i="38"/>
  <c r="C8" i="38" s="1"/>
  <c r="B8" i="38" s="1"/>
  <c r="E7" i="31"/>
  <c r="C78" i="31"/>
  <c r="C81" i="31"/>
  <c r="B81" i="31" s="1"/>
  <c r="C8" i="31"/>
  <c r="B8" i="31" s="1"/>
  <c r="B9" i="55"/>
  <c r="I7" i="31"/>
  <c r="J7" i="31"/>
  <c r="F7" i="31"/>
  <c r="B22" i="38"/>
  <c r="B50" i="38"/>
  <c r="B68" i="38"/>
  <c r="B98" i="38"/>
  <c r="B107" i="38"/>
  <c r="H7" i="31"/>
  <c r="G7" i="31"/>
  <c r="C13" i="31"/>
  <c r="B13" i="31" s="1"/>
  <c r="D7" i="31"/>
  <c r="B45" i="31"/>
  <c r="B11" i="26"/>
  <c r="B8" i="54"/>
  <c r="B38" i="31"/>
  <c r="B30" i="31"/>
  <c r="B78" i="31"/>
  <c r="B71" i="31"/>
  <c r="B68" i="31"/>
  <c r="B63" i="31"/>
  <c r="B59" i="31"/>
  <c r="B56" i="31"/>
  <c r="B52" i="31"/>
  <c r="B24" i="31"/>
  <c r="C7" i="27"/>
  <c r="B7" i="27" s="1"/>
  <c r="C8" i="27"/>
  <c r="B8" i="27" s="1"/>
  <c r="C9" i="27"/>
  <c r="B9" i="27" s="1"/>
  <c r="C10" i="27"/>
  <c r="C11" i="27"/>
  <c r="B11" i="27" s="1"/>
  <c r="C12" i="27"/>
  <c r="C13" i="27"/>
  <c r="B13" i="27" s="1"/>
  <c r="B15" i="27"/>
  <c r="C16" i="27"/>
  <c r="C17" i="27"/>
  <c r="B17" i="27" s="1"/>
  <c r="C18" i="27"/>
  <c r="B18" i="27" s="1"/>
  <c r="C19" i="27"/>
  <c r="B19" i="27" s="1"/>
  <c r="C20" i="27"/>
  <c r="B20" i="27" s="1"/>
  <c r="C21" i="27"/>
  <c r="B21" i="27" s="1"/>
  <c r="C22" i="27"/>
  <c r="B22" i="27" s="1"/>
  <c r="C23" i="27"/>
  <c r="B23" i="27" s="1"/>
  <c r="C24" i="27"/>
  <c r="C25" i="27"/>
  <c r="B25" i="27" s="1"/>
  <c r="C26" i="27"/>
  <c r="B26" i="27" s="1"/>
  <c r="C27" i="27"/>
  <c r="B27" i="27" s="1"/>
  <c r="C28" i="27"/>
  <c r="B28" i="27" s="1"/>
  <c r="C29" i="27"/>
  <c r="B10" i="27"/>
  <c r="B12" i="27"/>
  <c r="B16" i="27"/>
  <c r="B24" i="27"/>
  <c r="B29" i="27"/>
  <c r="B7" i="54" l="1"/>
  <c r="C7" i="31"/>
  <c r="B7" i="31" s="1"/>
  <c r="C7" i="38"/>
  <c r="B7" i="38" s="1"/>
</calcChain>
</file>

<file path=xl/sharedStrings.xml><?xml version="1.0" encoding="utf-8"?>
<sst xmlns="http://schemas.openxmlformats.org/spreadsheetml/2006/main" count="638" uniqueCount="407">
  <si>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</si>
  <si>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</si>
  <si>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</si>
  <si>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</si>
  <si>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</si>
  <si>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</si>
  <si>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</si>
  <si>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</si>
  <si>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</si>
  <si>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</si>
  <si>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</si>
  <si>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</si>
  <si>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</si>
  <si>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</si>
  <si>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</si>
  <si>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</si>
  <si>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</si>
  <si>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</si>
  <si>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</si>
  <si>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</si>
  <si>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</si>
  <si>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</si>
  <si>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</si>
  <si>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</si>
  <si>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</si>
  <si>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</si>
  <si>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</si>
  <si>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</si>
  <si>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</si>
  <si>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</si>
  <si>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</si>
  <si>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</si>
  <si>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</si>
  <si>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</si>
  <si>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</si>
  <si>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</si>
  <si>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</si>
  <si>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</si>
  <si>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</si>
  <si>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</si>
  <si>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</si>
  <si>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</si>
  <si>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</si>
  <si>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</si>
  <si>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</si>
  <si>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</si>
  <si>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</si>
  <si>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</si>
  <si>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</si>
  <si>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</si>
  <si>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</si>
  <si>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</si>
  <si>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</si>
  <si>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</si>
  <si>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</si>
  <si>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</si>
  <si>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</si>
  <si>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</si>
  <si>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</si>
  <si>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</si>
  <si>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</si>
  <si>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</si>
  <si>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</si>
  <si>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</si>
  <si>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</si>
  <si>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</si>
  <si>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</si>
  <si>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</si>
  <si>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</si>
  <si>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</si>
  <si>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</si>
  <si>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附表4：</t>
    <phoneticPr fontId="6" type="noConversion"/>
  </si>
  <si>
    <t>单位：万元</t>
    <phoneticPr fontId="6" type="noConversion"/>
  </si>
  <si>
    <t>项        目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</si>
  <si>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</si>
  <si>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</si>
  <si>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</si>
  <si>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</si>
  <si>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</si>
  <si>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</si>
  <si>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</si>
  <si>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</si>
  <si>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</si>
  <si>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</si>
  <si>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</si>
  <si>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</si>
  <si>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</si>
  <si>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</si>
  <si>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</si>
  <si>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</si>
  <si>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</si>
  <si>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</si>
  <si>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</si>
  <si>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</si>
  <si>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</si>
  <si>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</si>
  <si>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</si>
  <si>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</si>
  <si>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</si>
  <si>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</si>
  <si>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</si>
  <si>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</si>
  <si>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</si>
  <si>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</si>
  <si>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</si>
  <si>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</si>
  <si>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</si>
  <si>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</si>
  <si>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</si>
  <si>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</si>
  <si>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</si>
  <si>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</si>
  <si>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</si>
  <si>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</si>
  <si>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</si>
  <si>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</si>
  <si>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</si>
  <si>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</si>
  <si>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</si>
  <si>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</si>
  <si>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</si>
  <si>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</si>
  <si>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</si>
  <si>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</si>
  <si>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</si>
  <si>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</si>
  <si>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</si>
  <si>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</si>
  <si>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</si>
  <si>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</si>
  <si>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</si>
  <si>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</si>
  <si>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</si>
  <si>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</si>
  <si>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</si>
  <si>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</si>
  <si>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</si>
  <si>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</si>
  <si>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</si>
  <si>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</si>
  <si>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</si>
  <si>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</si>
  <si>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</si>
  <si>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</si>
  <si>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</si>
  <si>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</si>
  <si>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</si>
  <si>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</si>
  <si>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</si>
  <si>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</si>
  <si>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</si>
  <si>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</si>
  <si>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</si>
  <si>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</si>
  <si>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</si>
  <si>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</si>
  <si>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</si>
  <si>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</si>
  <si>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</si>
  <si>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</si>
  <si>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</si>
  <si>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</si>
  <si>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</si>
  <si>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</si>
  <si>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</si>
  <si>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</si>
  <si>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</si>
  <si>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</si>
  <si>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</si>
  <si>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</si>
  <si>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</si>
  <si>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</si>
  <si>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</si>
  <si>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</si>
  <si>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</si>
  <si>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</si>
  <si>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</si>
  <si>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</si>
  <si>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</si>
  <si>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</si>
  <si>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</si>
  <si>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</si>
  <si>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</si>
  <si>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</si>
  <si>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</si>
  <si>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</si>
  <si>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</si>
  <si>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</si>
  <si>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</si>
  <si>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</si>
  <si>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</si>
  <si>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</si>
  <si>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</si>
  <si>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</si>
  <si>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</si>
  <si>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</si>
  <si>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</si>
  <si>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</si>
  <si>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</si>
  <si>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</si>
  <si>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</si>
  <si>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</si>
  <si>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</si>
  <si>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</si>
  <si>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</si>
  <si>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</si>
  <si>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</si>
  <si>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</si>
  <si>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</si>
  <si>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</si>
  <si>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</si>
  <si>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</si>
  <si>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</si>
  <si>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</si>
  <si>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</si>
  <si>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</si>
  <si>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</si>
  <si>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</si>
  <si>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</si>
  <si>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</si>
  <si>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</si>
  <si>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</si>
  <si>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</si>
  <si>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</si>
  <si>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</si>
  <si>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</si>
  <si>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</si>
  <si>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</si>
  <si>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</si>
  <si>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</si>
  <si>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</si>
  <si>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</si>
  <si>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</si>
  <si>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</si>
  <si>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</si>
  <si>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</si>
  <si>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</si>
  <si>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</si>
  <si>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</si>
  <si>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</si>
  <si>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>社会保障和就业支出</t>
  </si>
  <si>
    <t>住房保障支出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</si>
  <si>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</si>
  <si>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</si>
  <si>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</si>
  <si>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</si>
  <si>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</si>
  <si>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</si>
  <si>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其他资本性支出</t>
    <phoneticPr fontId="6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</si>
  <si>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</si>
  <si>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</si>
  <si>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</si>
  <si>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</si>
  <si>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</si>
  <si>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</si>
  <si>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</si>
  <si>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</si>
  <si>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</si>
  <si>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</si>
  <si>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</si>
  <si>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</si>
  <si>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</si>
  <si>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</si>
  <si>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</si>
  <si>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</si>
  <si>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</si>
  <si>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</si>
  <si>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</si>
  <si>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</si>
  <si>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</si>
  <si>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</si>
  <si>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6" type="noConversion"/>
  </si>
  <si>
    <t>医疗卫生支出</t>
    <phoneticPr fontId="6" type="noConversion"/>
  </si>
  <si>
    <t>资源勘探电力信息等支出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</si>
  <si>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</si>
  <si>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</si>
  <si>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</si>
  <si>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</si>
  <si>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</si>
  <si>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</si>
  <si>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</si>
  <si>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</si>
  <si>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</si>
  <si>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</si>
  <si>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</si>
  <si>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</si>
  <si>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</si>
  <si>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</si>
  <si>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</si>
  <si>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</si>
  <si>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</si>
  <si>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</si>
  <si>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</si>
  <si>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</si>
  <si>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</si>
  <si>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</si>
  <si>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</si>
  <si>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</si>
  <si>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</si>
  <si>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</si>
  <si>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</si>
  <si>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</si>
  <si>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</si>
  <si>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</si>
  <si>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</si>
  <si>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</si>
  <si>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</si>
  <si>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</si>
  <si>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</si>
  <si>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</si>
  <si>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</si>
  <si>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</si>
  <si>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</si>
  <si>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</si>
  <si>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</si>
  <si>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</si>
  <si>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</si>
  <si>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</si>
  <si>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</si>
  <si>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</si>
  <si>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</si>
  <si>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</si>
  <si>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</si>
  <si>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</si>
  <si>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</si>
  <si>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</si>
  <si>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</si>
  <si>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</si>
  <si>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</si>
  <si>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</si>
  <si>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</si>
  <si>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</si>
  <si>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</si>
  <si>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</si>
  <si>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</si>
  <si>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</si>
  <si>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</si>
  <si>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</si>
  <si>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</si>
  <si>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</si>
  <si>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</si>
  <si>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</si>
  <si>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</si>
  <si>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</si>
  <si>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</si>
  <si>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</si>
  <si>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</si>
  <si>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</si>
  <si>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</si>
  <si>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</si>
  <si>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</si>
  <si>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02</t>
    <phoneticPr fontId="6" type="noConversion"/>
  </si>
  <si>
    <t>05</t>
    <phoneticPr fontId="6" type="noConversion"/>
  </si>
  <si>
    <t>附表8：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</si>
  <si>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</si>
  <si>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</si>
  <si>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</si>
  <si>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</si>
  <si>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t>2022年收支预算总表</t>
    <phoneticPr fontId="6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</si>
  <si>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</si>
  <si>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</si>
  <si>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</si>
  <si>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</si>
  <si>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</si>
  <si>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</si>
  <si>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</si>
  <si>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</si>
  <si>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</si>
  <si>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</si>
  <si>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</si>
  <si>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</si>
  <si>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</si>
  <si>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</si>
  <si>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</si>
  <si>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</si>
  <si>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</si>
  <si>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</si>
  <si>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</si>
  <si>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</si>
  <si>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6" type="noConversion"/>
  </si>
  <si>
    <t>2022年预算数</t>
    <phoneticPr fontId="6" type="noConversion"/>
  </si>
  <si>
    <t>2022年宣传部部门预算公开报表</t>
    <phoneticPr fontId="0" type="noConversion"/>
  </si>
  <si>
    <t xml:space="preserve">  中共调兵山市委宣传部本级</t>
    <phoneticPr fontId="6" type="noConversion"/>
  </si>
  <si>
    <t>一般公共服务支出</t>
    <phoneticPr fontId="6" type="noConversion"/>
  </si>
  <si>
    <t>宣传事务</t>
    <phoneticPr fontId="6" type="noConversion"/>
  </si>
  <si>
    <t>社会保障和就业支出</t>
    <phoneticPr fontId="6" type="noConversion"/>
  </si>
  <si>
    <t xml:space="preserve">  宣传事务</t>
    <phoneticPr fontId="6" type="noConversion"/>
  </si>
  <si>
    <t xml:space="preserve">    行政运行</t>
    <phoneticPr fontId="6" type="noConversion"/>
  </si>
  <si>
    <t xml:space="preserve">    宣传管理</t>
    <phoneticPr fontId="6" type="noConversion"/>
  </si>
  <si>
    <t xml:space="preserve">  行政事业单位养老支出</t>
    <phoneticPr fontId="6" type="noConversion"/>
  </si>
  <si>
    <t>住房保障支出</t>
    <phoneticPr fontId="6" type="noConversion"/>
  </si>
  <si>
    <t xml:space="preserve">  住房改革支出</t>
    <phoneticPr fontId="6" type="noConversion"/>
  </si>
  <si>
    <t xml:space="preserve">    住房公积金</t>
    <phoneticPr fontId="6" type="noConversion"/>
  </si>
  <si>
    <t xml:space="preserve">    机关事业单位基本养老保险缴费支出</t>
    <phoneticPr fontId="6" type="noConversion"/>
  </si>
  <si>
    <t xml:space="preserve">  抚恤</t>
    <phoneticPr fontId="6" type="noConversion"/>
  </si>
  <si>
    <t xml:space="preserve">    伤残抚恤</t>
    <phoneticPr fontId="6" type="noConversion"/>
  </si>
  <si>
    <t>33</t>
    <phoneticPr fontId="6" type="noConversion"/>
  </si>
  <si>
    <t>01</t>
    <phoneticPr fontId="6" type="noConversion"/>
  </si>
  <si>
    <t>04</t>
    <phoneticPr fontId="6" type="noConversion"/>
  </si>
  <si>
    <t>05</t>
    <phoneticPr fontId="6" type="noConversion"/>
  </si>
  <si>
    <t>08</t>
    <phoneticPr fontId="6" type="noConversion"/>
  </si>
  <si>
    <t>02</t>
    <phoneticPr fontId="6" type="noConversion"/>
  </si>
  <si>
    <t>01</t>
    <phoneticPr fontId="6" type="noConversion"/>
  </si>
  <si>
    <t>理论学习和意识形态</t>
    <phoneticPr fontId="6" type="noConversion"/>
  </si>
  <si>
    <t>文明城市创建经费</t>
    <phoneticPr fontId="6" type="noConversion"/>
  </si>
  <si>
    <t>宣传经费</t>
    <phoneticPr fontId="6" type="noConversion"/>
  </si>
  <si>
    <t>完成整体绩效目标，部门预算基本支出人员经费和项目预算经费。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</si>
</sst>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30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0" applyFill="1"/>
    <xf numFmtId="49" fontId="1" fillId="3" borderId="0" xfId="10" applyNumberFormat="1" applyFont="1" applyFill="1" applyAlignment="1">
      <alignment vertical="center"/>
    </xf>
    <xf numFmtId="0" fontId="6" fillId="0" borderId="0" xfId="12">
      <alignment vertical="center"/>
    </xf>
    <xf numFmtId="0" fontId="9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6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2" fillId="0" borderId="0" xfId="16" applyFont="1"/>
    <xf numFmtId="181" fontId="6" fillId="3" borderId="1" xfId="10" applyNumberFormat="1" applyFont="1" applyFill="1" applyBorder="1" applyAlignment="1">
      <alignment horizontal="center" vertical="center"/>
    </xf>
    <xf numFmtId="177" fontId="6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6" fillId="0" borderId="0" xfId="23"/>
    <xf numFmtId="0" fontId="2" fillId="0" borderId="0" xfId="23" applyFont="1" applyAlignment="1">
      <alignment horizontal="right"/>
    </xf>
    <xf numFmtId="0" fontId="6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6" fillId="0" borderId="0" xfId="24">
      <alignment vertical="center"/>
    </xf>
    <xf numFmtId="0" fontId="6" fillId="0" borderId="0" xfId="24" applyFill="1">
      <alignment vertical="center"/>
    </xf>
    <xf numFmtId="0" fontId="1" fillId="0" borderId="0" xfId="19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3" applyNumberFormat="1" applyFont="1" applyFill="1" applyBorder="1" applyAlignment="1" applyProtection="1"/>
    <xf numFmtId="0" fontId="6" fillId="0" borderId="0" xfId="23" applyAlignment="1">
      <alignment horizontal="right" vertical="center"/>
    </xf>
    <xf numFmtId="0" fontId="1" fillId="0" borderId="0" xfId="20"/>
    <xf numFmtId="0" fontId="16" fillId="0" borderId="0" xfId="12" applyFont="1">
      <alignment vertical="center"/>
    </xf>
    <xf numFmtId="0" fontId="18" fillId="0" borderId="0" xfId="23" applyFont="1"/>
    <xf numFmtId="0" fontId="18" fillId="0" borderId="0" xfId="23" applyFont="1" applyFill="1"/>
    <xf numFmtId="0" fontId="20" fillId="0" borderId="0" xfId="19" applyFont="1" applyAlignment="1">
      <alignment vertical="center"/>
    </xf>
    <xf numFmtId="0" fontId="16" fillId="0" borderId="0" xfId="15" applyFont="1" applyAlignment="1">
      <alignment horizontal="center"/>
    </xf>
    <xf numFmtId="0" fontId="19" fillId="0" borderId="0" xfId="15" applyFont="1"/>
    <xf numFmtId="0" fontId="18" fillId="0" borderId="0" xfId="24" applyFont="1">
      <alignment vertical="center"/>
    </xf>
    <xf numFmtId="0" fontId="19" fillId="0" borderId="0" xfId="24" applyFont="1">
      <alignment vertical="center"/>
    </xf>
    <xf numFmtId="0" fontId="18" fillId="0" borderId="0" xfId="0" applyFont="1">
      <alignment vertical="center"/>
    </xf>
    <xf numFmtId="0" fontId="19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9" fontId="2" fillId="0" borderId="8" xfId="12" applyNumberFormat="1" applyFont="1" applyFill="1" applyBorder="1" applyAlignment="1" applyProtection="1">
      <alignment horizontal="right" vertical="center" wrapText="1"/>
    </xf>
    <xf numFmtId="179" fontId="2" fillId="0" borderId="8" xfId="18" applyNumberFormat="1" applyFont="1" applyFill="1" applyBorder="1" applyAlignment="1" applyProtection="1">
      <alignment horizontal="right" vertical="center" wrapText="1"/>
    </xf>
    <xf numFmtId="183" fontId="0" fillId="0" borderId="8" xfId="0" applyNumberFormat="1" applyFill="1" applyBorder="1" applyAlignment="1">
      <alignment horizontal="right" vertical="center"/>
    </xf>
    <xf numFmtId="0" fontId="6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4" fontId="2" fillId="0" borderId="8" xfId="5" applyNumberFormat="1" applyFont="1" applyFill="1" applyBorder="1" applyAlignment="1" applyProtection="1">
      <alignment horizontal="right" vertical="center" wrapText="1"/>
    </xf>
    <xf numFmtId="0" fontId="20" fillId="0" borderId="0" xfId="19" applyFont="1" applyFill="1" applyAlignment="1">
      <alignment vertical="center"/>
    </xf>
    <xf numFmtId="0" fontId="17" fillId="0" borderId="0" xfId="15" applyFont="1" applyFill="1"/>
    <xf numFmtId="0" fontId="16" fillId="0" borderId="0" xfId="15" applyFont="1" applyFill="1"/>
    <xf numFmtId="179" fontId="6" fillId="0" borderId="8" xfId="24" applyNumberFormat="1" applyFill="1" applyBorder="1" applyAlignment="1">
      <alignment horizontal="right" vertical="center"/>
    </xf>
    <xf numFmtId="49" fontId="2" fillId="0" borderId="8" xfId="24" applyNumberFormat="1" applyFont="1" applyFill="1" applyBorder="1" applyAlignment="1" applyProtection="1">
      <alignment horizontal="left" vertical="center" wrapText="1"/>
    </xf>
    <xf numFmtId="49" fontId="2" fillId="0" borderId="5" xfId="24" applyNumberFormat="1" applyFont="1" applyFill="1" applyBorder="1" applyAlignment="1" applyProtection="1">
      <alignment horizontal="left" vertical="center" wrapText="1"/>
    </xf>
    <xf numFmtId="179" fontId="2" fillId="0" borderId="8" xfId="24" applyNumberFormat="1" applyFont="1" applyFill="1" applyBorder="1" applyAlignment="1" applyProtection="1">
      <alignment horizontal="right" vertical="center" wrapText="1"/>
    </xf>
    <xf numFmtId="179" fontId="2" fillId="0" borderId="7" xfId="24" applyNumberFormat="1" applyFont="1" applyFill="1" applyBorder="1" applyAlignment="1" applyProtection="1">
      <alignment horizontal="right" vertical="center" wrapText="1"/>
    </xf>
    <xf numFmtId="179" fontId="2" fillId="0" borderId="8" xfId="24" applyNumberFormat="1" applyFont="1" applyFill="1" applyBorder="1" applyAlignment="1">
      <alignment horizontal="right" vertical="center" wrapText="1"/>
    </xf>
    <xf numFmtId="49" fontId="6" fillId="0" borderId="8" xfId="24" applyNumberFormat="1" applyFill="1" applyBorder="1" applyAlignment="1">
      <alignment horizontal="left" vertical="center" wrapText="1"/>
    </xf>
    <xf numFmtId="0" fontId="2" fillId="0" borderId="0" xfId="24" applyFont="1">
      <alignment vertical="center"/>
    </xf>
    <xf numFmtId="0" fontId="6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0" applyNumberFormat="1" applyFont="1" applyFill="1" applyAlignment="1">
      <alignment horizontal="right" vertical="center"/>
    </xf>
    <xf numFmtId="49" fontId="6" fillId="0" borderId="1" xfId="10" applyNumberFormat="1" applyFont="1" applyFill="1" applyBorder="1" applyAlignment="1">
      <alignment vertical="center"/>
    </xf>
    <xf numFmtId="178" fontId="6" fillId="0" borderId="1" xfId="10" applyNumberFormat="1" applyFont="1" applyFill="1" applyBorder="1" applyAlignment="1">
      <alignment horizontal="right" vertical="center"/>
    </xf>
    <xf numFmtId="0" fontId="6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80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right" vertical="center" wrapText="1"/>
    </xf>
    <xf numFmtId="0" fontId="10" fillId="0" borderId="0" xfId="16" applyFont="1" applyFill="1" applyAlignment="1">
      <alignment wrapText="1"/>
    </xf>
    <xf numFmtId="0" fontId="2" fillId="0" borderId="1" xfId="12" applyFont="1" applyFill="1" applyBorder="1" applyAlignment="1">
      <alignment horizontal="center" vertical="center" wrapText="1"/>
    </xf>
    <xf numFmtId="0" fontId="6" fillId="0" borderId="0" xfId="23" applyFont="1" applyFill="1"/>
    <xf numFmtId="0" fontId="2" fillId="0" borderId="0" xfId="15" applyFont="1" applyAlignment="1">
      <alignment horizontal="center"/>
    </xf>
    <xf numFmtId="179" fontId="2" fillId="0" borderId="8" xfId="15" applyNumberFormat="1" applyFont="1" applyFill="1" applyBorder="1" applyAlignment="1">
      <alignment horizontal="right" vertical="center" wrapText="1"/>
    </xf>
    <xf numFmtId="0" fontId="9" fillId="0" borderId="0" xfId="15" applyFont="1" applyFill="1"/>
    <xf numFmtId="183" fontId="9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6" fillId="5" borderId="0" xfId="22" applyFill="1"/>
    <xf numFmtId="0" fontId="2" fillId="5" borderId="0" xfId="22" applyFont="1" applyFill="1" applyAlignment="1">
      <alignment vertical="center"/>
    </xf>
    <xf numFmtId="182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6" fillId="5" borderId="0" xfId="17" applyFont="1" applyFill="1" applyAlignment="1"/>
    <xf numFmtId="0" fontId="13" fillId="5" borderId="0" xfId="17" applyFont="1" applyFill="1" applyAlignment="1"/>
    <xf numFmtId="0" fontId="13" fillId="5" borderId="0" xfId="17" applyFont="1" applyFill="1"/>
    <xf numFmtId="0" fontId="2" fillId="5" borderId="1" xfId="12" applyFont="1" applyFill="1" applyBorder="1" applyAlignment="1">
      <alignment horizontal="center" vertical="center" wrapText="1"/>
    </xf>
    <xf numFmtId="49" fontId="2" fillId="5" borderId="8" xfId="17" applyNumberFormat="1" applyFont="1" applyFill="1" applyBorder="1" applyAlignment="1">
      <alignment horizontal="left" vertical="center"/>
    </xf>
    <xf numFmtId="0" fontId="16" fillId="5" borderId="0" xfId="17" applyFont="1" applyFill="1"/>
    <xf numFmtId="0" fontId="0" fillId="5" borderId="0" xfId="0" applyFill="1">
      <alignment vertical="center"/>
    </xf>
    <xf numFmtId="0" fontId="11" fillId="5" borderId="0" xfId="17" applyFont="1" applyFill="1"/>
    <xf numFmtId="0" fontId="18" fillId="5" borderId="0" xfId="0" applyFont="1" applyFill="1">
      <alignment vertical="center"/>
    </xf>
    <xf numFmtId="0" fontId="1" fillId="5" borderId="0" xfId="17" applyFill="1" applyBorder="1"/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4" fillId="5" borderId="16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6" fillId="5" borderId="0" xfId="12" applyFill="1">
      <alignment vertical="center"/>
    </xf>
    <xf numFmtId="0" fontId="9" fillId="5" borderId="0" xfId="12" applyFont="1" applyFill="1" applyAlignment="1"/>
    <xf numFmtId="0" fontId="9" fillId="5" borderId="0" xfId="12" applyFont="1" applyFill="1" applyAlignment="1">
      <alignment horizontal="right" vertical="center"/>
    </xf>
    <xf numFmtId="0" fontId="9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0" fillId="5" borderId="8" xfId="0" applyFill="1" applyBorder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2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>
      <alignment horizontal="left" vertical="center" wrapText="1"/>
    </xf>
    <xf numFmtId="183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6" fillId="5" borderId="0" xfId="17" applyFont="1" applyFill="1" applyAlignment="1">
      <alignment vertical="center"/>
    </xf>
    <xf numFmtId="179" fontId="2" fillId="5" borderId="8" xfId="12" applyNumberFormat="1" applyFont="1" applyFill="1" applyBorder="1" applyAlignment="1" applyProtection="1">
      <alignment horizontal="right" vertical="center" wrapText="1"/>
    </xf>
    <xf numFmtId="179" fontId="2" fillId="5" borderId="8" xfId="14" applyNumberFormat="1" applyFont="1" applyFill="1" applyBorder="1" applyAlignment="1" applyProtection="1">
      <alignment horizontal="right" vertical="center" wrapText="1"/>
    </xf>
    <xf numFmtId="179" fontId="2" fillId="5" borderId="8" xfId="12" applyNumberFormat="1" applyFont="1" applyFill="1" applyBorder="1" applyAlignment="1">
      <alignment horizontal="right" vertical="center"/>
    </xf>
    <xf numFmtId="0" fontId="19" fillId="5" borderId="0" xfId="12" applyFont="1" applyFill="1">
      <alignment vertical="center"/>
    </xf>
    <xf numFmtId="0" fontId="16" fillId="5" borderId="0" xfId="12" applyFont="1" applyFill="1">
      <alignment vertical="center"/>
    </xf>
    <xf numFmtId="179" fontId="2" fillId="6" borderId="8" xfId="14" applyNumberFormat="1" applyFont="1" applyFill="1" applyBorder="1" applyAlignment="1" applyProtection="1">
      <alignment horizontal="right" vertical="center" wrapText="1"/>
    </xf>
    <xf numFmtId="179" fontId="10" fillId="6" borderId="8" xfId="14" applyNumberFormat="1" applyFont="1" applyFill="1" applyBorder="1" applyAlignment="1" applyProtection="1">
      <alignment horizontal="right" vertical="center" wrapText="1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6" fillId="0" borderId="8" xfId="26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18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9" fillId="6" borderId="0" xfId="23" applyNumberFormat="1" applyFont="1" applyFill="1" applyBorder="1" applyAlignment="1" applyProtection="1">
      <alignment horizontal="center" vertical="center" wrapText="1"/>
    </xf>
    <xf numFmtId="183" fontId="6" fillId="6" borderId="4" xfId="23" applyNumberFormat="1" applyFont="1" applyFill="1" applyBorder="1" applyAlignment="1" applyProtection="1">
      <alignment horizontal="center" vertical="center" wrapText="1"/>
    </xf>
    <xf numFmtId="0" fontId="9" fillId="6" borderId="1" xfId="12" applyNumberFormat="1" applyFont="1" applyFill="1" applyBorder="1" applyAlignment="1" applyProtection="1">
      <alignment horizontal="center" vertical="center" wrapText="1"/>
    </xf>
    <xf numFmtId="183" fontId="0" fillId="6" borderId="8" xfId="0" applyNumberFormat="1" applyFill="1" applyBorder="1" applyAlignment="1">
      <alignment horizontal="right" vertical="center"/>
    </xf>
    <xf numFmtId="179" fontId="2" fillId="0" borderId="8" xfId="27" applyNumberFormat="1" applyFont="1" applyFill="1" applyBorder="1" applyAlignment="1">
      <alignment horizontal="right" vertical="center" wrapText="1"/>
    </xf>
    <xf numFmtId="179" fontId="2" fillId="6" borderId="5" xfId="24" applyNumberFormat="1" applyFont="1" applyFill="1" applyBorder="1" applyAlignment="1" applyProtection="1">
      <alignment horizontal="right" vertical="center" wrapText="1"/>
    </xf>
    <xf numFmtId="179" fontId="2" fillId="6" borderId="8" xfId="24" applyNumberFormat="1" applyFont="1" applyFill="1" applyBorder="1" applyAlignment="1" applyProtection="1">
      <alignment horizontal="right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vertical="center"/>
    </xf>
    <xf numFmtId="0" fontId="6" fillId="0" borderId="0" xfId="12" applyFont="1">
      <alignment vertical="center"/>
    </xf>
    <xf numFmtId="183" fontId="2" fillId="0" borderId="1" xfId="12" applyNumberFormat="1" applyFont="1" applyFill="1" applyBorder="1" applyAlignment="1" applyProtection="1">
      <alignment horizontal="right" vertical="center" wrapText="1"/>
    </xf>
    <xf numFmtId="183" fontId="2" fillId="0" borderId="1" xfId="28" applyNumberFormat="1" applyFont="1" applyFill="1" applyBorder="1" applyAlignment="1" applyProtection="1">
      <alignment horizontal="right" vertical="center" wrapText="1"/>
    </xf>
    <xf numFmtId="185" fontId="2" fillId="6" borderId="8" xfId="17" applyNumberFormat="1" applyFont="1" applyFill="1" applyBorder="1" applyAlignment="1">
      <alignment horizontal="right" vertical="center"/>
    </xf>
    <xf numFmtId="185" fontId="2" fillId="5" borderId="8" xfId="17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 applyProtection="1">
      <alignment horizontal="left" wrapText="1"/>
    </xf>
    <xf numFmtId="183" fontId="2" fillId="5" borderId="1" xfId="12" applyNumberFormat="1" applyFont="1" applyFill="1" applyBorder="1" applyAlignment="1" applyProtection="1">
      <alignment horizontal="right" vertical="center" wrapText="1"/>
    </xf>
    <xf numFmtId="183" fontId="2" fillId="5" borderId="1" xfId="28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 applyProtection="1">
      <alignment horizontal="right" vertical="center" wrapText="1"/>
    </xf>
    <xf numFmtId="185" fontId="2" fillId="5" borderId="8" xfId="13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>
      <alignment horizontal="right" vertical="center"/>
    </xf>
    <xf numFmtId="185" fontId="6" fillId="5" borderId="8" xfId="12" applyNumberFormat="1" applyFill="1" applyBorder="1">
      <alignment vertical="center"/>
    </xf>
    <xf numFmtId="185" fontId="0" fillId="5" borderId="8" xfId="0" applyNumberFormat="1" applyFill="1" applyBorder="1">
      <alignment vertical="center"/>
    </xf>
    <xf numFmtId="0" fontId="9" fillId="6" borderId="8" xfId="12" applyNumberFormat="1" applyFont="1" applyFill="1" applyBorder="1" applyAlignment="1" applyProtection="1">
      <alignment horizontal="center" vertical="center" wrapText="1"/>
    </xf>
    <xf numFmtId="179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10" fillId="6" borderId="8" xfId="12" applyNumberFormat="1" applyFont="1" applyFill="1" applyBorder="1" applyAlignment="1" applyProtection="1">
      <alignment vertical="center" wrapText="1"/>
    </xf>
    <xf numFmtId="179" fontId="10" fillId="6" borderId="8" xfId="12" applyNumberFormat="1" applyFont="1" applyFill="1" applyBorder="1" applyAlignment="1" applyProtection="1">
      <alignment horizontal="right"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3" fontId="2" fillId="6" borderId="1" xfId="12" applyNumberFormat="1" applyFont="1" applyFill="1" applyBorder="1" applyAlignment="1" applyProtection="1">
      <alignment horizontal="right" vertical="center" wrapText="1"/>
    </xf>
    <xf numFmtId="183" fontId="2" fillId="6" borderId="1" xfId="28" applyNumberFormat="1" applyFont="1" applyFill="1" applyBorder="1" applyAlignment="1" applyProtection="1">
      <alignment horizontal="right" vertical="center" wrapText="1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6" fillId="6" borderId="8" xfId="26" applyFont="1" applyFill="1" applyBorder="1" applyAlignment="1">
      <alignment horizontal="left" vertical="center" shrinkToFit="1"/>
    </xf>
    <xf numFmtId="0" fontId="26" fillId="6" borderId="8" xfId="26" applyFont="1" applyFill="1" applyBorder="1" applyAlignment="1">
      <alignment vertical="center" shrinkToFit="1"/>
    </xf>
    <xf numFmtId="0" fontId="27" fillId="6" borderId="8" xfId="26" applyFont="1" applyFill="1" applyBorder="1" applyAlignment="1">
      <alignment horizontal="center" vertical="center" shrinkToFit="1"/>
    </xf>
    <xf numFmtId="0" fontId="26" fillId="6" borderId="8" xfId="26" applyFont="1" applyFill="1" applyBorder="1" applyAlignment="1">
      <alignment vertical="center"/>
    </xf>
    <xf numFmtId="0" fontId="27" fillId="6" borderId="8" xfId="26" applyFont="1" applyFill="1" applyBorder="1" applyAlignment="1">
      <alignment horizontal="center" vertical="center"/>
    </xf>
    <xf numFmtId="183" fontId="2" fillId="6" borderId="8" xfId="12" applyNumberFormat="1" applyFont="1" applyFill="1" applyBorder="1" applyAlignment="1" applyProtection="1">
      <alignment horizontal="right" vertical="center" wrapText="1"/>
    </xf>
    <xf numFmtId="183" fontId="2" fillId="5" borderId="8" xfId="14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>
      <alignment horizontal="right" vertical="center"/>
    </xf>
    <xf numFmtId="183" fontId="2" fillId="6" borderId="8" xfId="14" applyNumberFormat="1" applyFont="1" applyFill="1" applyBorder="1" applyAlignment="1" applyProtection="1">
      <alignment horizontal="right" vertical="center" wrapText="1"/>
    </xf>
    <xf numFmtId="183" fontId="2" fillId="6" borderId="8" xfId="12" applyNumberFormat="1" applyFont="1" applyFill="1" applyBorder="1" applyAlignment="1">
      <alignment horizontal="right" vertical="center"/>
    </xf>
    <xf numFmtId="183" fontId="9" fillId="6" borderId="1" xfId="12" applyNumberFormat="1" applyFont="1" applyFill="1" applyBorder="1" applyAlignment="1" applyProtection="1">
      <alignment horizontal="center" vertical="center" wrapText="1"/>
    </xf>
    <xf numFmtId="183" fontId="9" fillId="6" borderId="1" xfId="28" applyNumberFormat="1" applyFont="1" applyFill="1" applyBorder="1" applyAlignment="1" applyProtection="1">
      <alignment horizontal="center" vertical="center" wrapText="1"/>
    </xf>
    <xf numFmtId="0" fontId="28" fillId="7" borderId="8" xfId="12" applyNumberFormat="1" applyFont="1" applyFill="1" applyBorder="1" applyAlignment="1" applyProtection="1">
      <alignment horizontal="center" vertical="center" wrapText="1"/>
    </xf>
    <xf numFmtId="179" fontId="1" fillId="7" borderId="8" xfId="12" applyNumberFormat="1" applyFont="1" applyFill="1" applyBorder="1" applyAlignment="1" applyProtection="1">
      <alignment horizontal="right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179" fontId="2" fillId="6" borderId="8" xfId="15" applyNumberFormat="1" applyFont="1" applyFill="1" applyBorder="1" applyAlignment="1">
      <alignment horizontal="right" vertical="center" wrapText="1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6" fillId="0" borderId="0" xfId="29" applyFont="1" applyFill="1" applyAlignment="1"/>
    <xf numFmtId="0" fontId="6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3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3" fontId="2" fillId="6" borderId="8" xfId="29" applyNumberFormat="1" applyFont="1" applyFill="1" applyBorder="1" applyAlignment="1">
      <alignment horizontal="right" vertical="center" wrapText="1"/>
    </xf>
    <xf numFmtId="49" fontId="9" fillId="0" borderId="8" xfId="29" applyNumberFormat="1" applyFont="1" applyFill="1" applyBorder="1" applyAlignment="1">
      <alignment horizontal="center" vertical="center" wrapText="1"/>
    </xf>
    <xf numFmtId="183" fontId="9" fillId="6" borderId="8" xfId="29" applyNumberFormat="1" applyFont="1" applyFill="1" applyBorder="1" applyAlignment="1">
      <alignment horizontal="center" vertical="center" wrapText="1"/>
    </xf>
    <xf numFmtId="49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184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0" xfId="12" applyFont="1" applyFill="1" applyBorder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4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2" fillId="6" borderId="1" xfId="12" applyFont="1" applyFill="1" applyBorder="1" applyAlignment="1">
      <alignment horizontal="center" vertical="center" wrapText="1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4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6" fillId="0" borderId="3" xfId="23" applyNumberFormat="1" applyFont="1" applyFill="1" applyBorder="1" applyAlignment="1" applyProtection="1">
      <alignment horizontal="center" vertical="center" wrapText="1"/>
    </xf>
    <xf numFmtId="0" fontId="6" fillId="0" borderId="4" xfId="23" applyNumberFormat="1" applyFont="1" applyFill="1" applyBorder="1" applyAlignment="1" applyProtection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5" applyFont="1" applyAlignment="1">
      <alignment horizontal="center" vertical="center"/>
    </xf>
    <xf numFmtId="0" fontId="14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2" fillId="0" borderId="15" xfId="24" applyNumberFormat="1" applyFont="1" applyFill="1" applyBorder="1" applyAlignment="1" applyProtection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2" fillId="0" borderId="15" xfId="24" applyNumberFormat="1" applyFont="1" applyFill="1" applyBorder="1" applyAlignment="1" applyProtection="1">
      <alignment horizontal="center" vertical="center" wrapText="1"/>
    </xf>
    <xf numFmtId="0" fontId="14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4" fillId="3" borderId="0" xfId="10" applyNumberFormat="1" applyFont="1" applyFill="1" applyAlignment="1">
      <alignment horizontal="center" vertical="center"/>
    </xf>
    <xf numFmtId="49" fontId="6" fillId="3" borderId="1" xfId="10" applyNumberFormat="1" applyFont="1" applyFill="1" applyBorder="1" applyAlignment="1">
      <alignment horizontal="center"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11" xfId="10" applyNumberFormat="1" applyFont="1" applyFill="1" applyBorder="1" applyAlignment="1">
      <alignment horizontal="center" vertical="center"/>
    </xf>
    <xf numFmtId="49" fontId="6" fillId="3" borderId="12" xfId="1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  <xf numFmtId="0" fontId="2" fillId="5" borderId="8" xfId="0" applyNumberFormat="1" applyFont="1" applyFill="1" applyBorder="1" applyAlignment="1" applyProtection="1">
      <alignment horizontal="left" wrapText="1"/>
    </xf>
    <xf numFmtId="0" fontId="29" fillId="5" borderId="16" xfId="0" applyFont="1" applyFill="1" applyBorder="1" applyAlignment="1">
      <alignment horizontal="left" vertical="center" shrinkToFit="1"/>
    </xf>
    <xf numFmtId="185" fontId="2" fillId="5" borderId="8" xfId="12" applyNumberFormat="1" applyFont="1" applyFill="1" applyBorder="1">
      <alignment vertical="center"/>
    </xf>
    <xf numFmtId="0" fontId="2" fillId="5" borderId="8" xfId="5" applyNumberFormat="1" applyFont="1" applyFill="1" applyBorder="1" applyAlignment="1" applyProtection="1">
      <alignment horizontal="center" vertical="center" wrapText="1"/>
    </xf>
    <xf numFmtId="49" fontId="2" fillId="5" borderId="8" xfId="5" applyNumberFormat="1" applyFont="1" applyFill="1" applyBorder="1" applyAlignment="1" applyProtection="1">
      <alignment horizontal="center" vertical="center" wrapText="1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V19"/>
  <sheetViews>
    <sheetView showGridLines="0" showZeros="0" workbookViewId="0">
      <selection activeCell="J17" sqref="J17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38" t="s">
        <v>381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37">
        <v>2022.1</v>
      </c>
      <c r="G19" s="237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2"/>
  <sheetViews>
    <sheetView showGridLines="0" showZeros="0" workbookViewId="0">
      <selection activeCell="A8" sqref="A8"/>
    </sheetView>
  </sheetViews>
  <sheetFormatPr defaultColWidth="12" defaultRowHeight="14.25"/>
  <cols>
    <col min="1" max="1" width="42.83203125" style="105" customWidth="1"/>
    <col min="2" max="3" width="11" style="105" customWidth="1"/>
    <col min="4" max="4" width="15.33203125" style="105" customWidth="1"/>
    <col min="5" max="15" width="11" style="105" customWidth="1"/>
    <col min="16" max="16384" width="12" style="105"/>
  </cols>
  <sheetData>
    <row r="1" spans="1:251" ht="14.25" customHeight="1">
      <c r="A1" s="101" t="s">
        <v>0</v>
      </c>
      <c r="B1" s="102"/>
      <c r="C1" s="102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1" ht="25.5" customHeight="1">
      <c r="A2" s="239" t="s">
        <v>358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103"/>
      <c r="Q2" s="103"/>
      <c r="R2" s="103"/>
      <c r="S2" s="103"/>
      <c r="T2" s="103"/>
      <c r="U2" s="103"/>
      <c r="V2" s="103"/>
      <c r="W2" s="103"/>
    </row>
    <row r="3" spans="1:251" s="109" customFormat="1" ht="16.5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 t="s">
        <v>46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s="110" customFormat="1" ht="26.25" customHeight="1">
      <c r="A4" s="241" t="s">
        <v>20</v>
      </c>
      <c r="B4" s="242" t="s">
        <v>1</v>
      </c>
      <c r="C4" s="242"/>
      <c r="D4" s="242"/>
      <c r="E4" s="242"/>
      <c r="F4" s="242"/>
      <c r="G4" s="242"/>
      <c r="H4" s="242"/>
      <c r="I4" s="242"/>
      <c r="J4" s="242"/>
      <c r="K4" s="243" t="s">
        <v>47</v>
      </c>
      <c r="L4" s="243"/>
      <c r="M4" s="243"/>
      <c r="N4" s="243"/>
      <c r="O4" s="243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s="111" customFormat="1" ht="26.25" customHeight="1">
      <c r="A5" s="241"/>
      <c r="B5" s="240" t="s">
        <v>14</v>
      </c>
      <c r="C5" s="240" t="s">
        <v>2</v>
      </c>
      <c r="D5" s="240"/>
      <c r="E5" s="240"/>
      <c r="F5" s="240"/>
      <c r="G5" s="240"/>
      <c r="H5" s="240" t="s">
        <v>3</v>
      </c>
      <c r="I5" s="240" t="s">
        <v>4</v>
      </c>
      <c r="J5" s="240" t="s">
        <v>5</v>
      </c>
      <c r="K5" s="241" t="s">
        <v>14</v>
      </c>
      <c r="L5" s="241" t="s">
        <v>26</v>
      </c>
      <c r="M5" s="241" t="s">
        <v>27</v>
      </c>
      <c r="N5" s="241" t="s">
        <v>6</v>
      </c>
      <c r="O5" s="241" t="s">
        <v>48</v>
      </c>
      <c r="P5" s="107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s="111" customFormat="1" ht="61.5" customHeight="1">
      <c r="A6" s="241"/>
      <c r="B6" s="240"/>
      <c r="C6" s="112" t="s">
        <v>7</v>
      </c>
      <c r="D6" s="112" t="s">
        <v>8</v>
      </c>
      <c r="E6" s="112" t="s">
        <v>9</v>
      </c>
      <c r="F6" s="112" t="s">
        <v>10</v>
      </c>
      <c r="G6" s="112" t="s">
        <v>11</v>
      </c>
      <c r="H6" s="240"/>
      <c r="I6" s="240"/>
      <c r="J6" s="240"/>
      <c r="K6" s="241"/>
      <c r="L6" s="241"/>
      <c r="M6" s="241"/>
      <c r="N6" s="241"/>
      <c r="O6" s="241"/>
      <c r="P6" s="10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s="114" customFormat="1" ht="30" customHeight="1">
      <c r="A7" s="113" t="s">
        <v>14</v>
      </c>
      <c r="B7" s="164">
        <f t="shared" ref="B7" si="0">SUM(C7,H7:K7)</f>
        <v>363.92</v>
      </c>
      <c r="C7" s="164">
        <f t="shared" ref="C7" si="1">SUM(D7:G7)</f>
        <v>181.96</v>
      </c>
      <c r="D7" s="165">
        <v>181.96</v>
      </c>
      <c r="E7" s="165"/>
      <c r="F7" s="165"/>
      <c r="G7" s="165"/>
      <c r="H7" s="165"/>
      <c r="I7" s="165"/>
      <c r="J7" s="165"/>
      <c r="K7" s="164">
        <f t="shared" ref="K7" si="2">SUM(L7:O7)</f>
        <v>181.96</v>
      </c>
      <c r="L7" s="136">
        <v>135.91</v>
      </c>
      <c r="M7" s="136">
        <v>19.52</v>
      </c>
      <c r="N7" s="136">
        <v>1.53</v>
      </c>
      <c r="O7" s="136">
        <v>25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24.95" customHeight="1">
      <c r="A8" s="342" t="s">
        <v>382</v>
      </c>
      <c r="B8" s="164">
        <f t="shared" ref="B8:B12" si="3">SUM(C8,H8:K8)</f>
        <v>363.92</v>
      </c>
      <c r="C8" s="164">
        <f t="shared" ref="C8:C10" si="4">SUM(D8:G8)</f>
        <v>181.96</v>
      </c>
      <c r="D8" s="165">
        <v>181.96</v>
      </c>
      <c r="E8" s="165"/>
      <c r="F8" s="165"/>
      <c r="G8" s="165"/>
      <c r="H8" s="165"/>
      <c r="I8" s="165"/>
      <c r="J8" s="165"/>
      <c r="K8" s="164">
        <f t="shared" ref="K8:K12" si="5">SUM(L8:O8)</f>
        <v>181.96</v>
      </c>
      <c r="L8" s="136">
        <v>135.91</v>
      </c>
      <c r="M8" s="136">
        <v>19.52</v>
      </c>
      <c r="N8" s="136">
        <v>1.53</v>
      </c>
      <c r="O8" s="136">
        <v>25</v>
      </c>
      <c r="P8" s="109"/>
    </row>
    <row r="9" spans="1:251" ht="24.95" customHeight="1">
      <c r="A9" s="166"/>
      <c r="B9" s="164">
        <f t="shared" si="3"/>
        <v>0</v>
      </c>
      <c r="C9" s="164">
        <f>SUM(D9:G9)</f>
        <v>0</v>
      </c>
      <c r="D9" s="129"/>
      <c r="E9" s="129"/>
      <c r="F9" s="129"/>
      <c r="G9" s="129"/>
      <c r="H9" s="129"/>
      <c r="I9" s="129"/>
      <c r="J9" s="129"/>
      <c r="K9" s="164">
        <f t="shared" si="5"/>
        <v>0</v>
      </c>
      <c r="L9" s="129"/>
      <c r="M9" s="129"/>
      <c r="N9" s="129"/>
      <c r="O9" s="129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spans="1:251" ht="24.95" customHeight="1">
      <c r="A10" s="166"/>
      <c r="B10" s="164">
        <f t="shared" si="3"/>
        <v>0</v>
      </c>
      <c r="C10" s="164">
        <f t="shared" si="4"/>
        <v>0</v>
      </c>
      <c r="D10" s="129"/>
      <c r="E10" s="129"/>
      <c r="F10" s="129"/>
      <c r="G10" s="129"/>
      <c r="H10" s="129"/>
      <c r="I10" s="129"/>
      <c r="J10" s="129"/>
      <c r="K10" s="164">
        <f t="shared" si="5"/>
        <v>0</v>
      </c>
      <c r="L10" s="129"/>
      <c r="M10" s="129"/>
      <c r="N10" s="129"/>
      <c r="O10" s="12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spans="1:251" ht="24.95" customHeight="1">
      <c r="A11" s="166"/>
      <c r="B11" s="164">
        <f t="shared" si="3"/>
        <v>0</v>
      </c>
      <c r="C11" s="164">
        <f>SUM(D11:G11)</f>
        <v>0</v>
      </c>
      <c r="D11" s="129"/>
      <c r="E11" s="129"/>
      <c r="F11" s="129"/>
      <c r="G11" s="129"/>
      <c r="H11" s="129"/>
      <c r="I11" s="129"/>
      <c r="J11" s="129"/>
      <c r="K11" s="164">
        <f t="shared" si="5"/>
        <v>0</v>
      </c>
      <c r="L11" s="129"/>
      <c r="M11" s="129"/>
      <c r="N11" s="129"/>
      <c r="O11" s="12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4.95" customHeight="1">
      <c r="A12" s="166"/>
      <c r="B12" s="164">
        <f t="shared" si="3"/>
        <v>0</v>
      </c>
      <c r="C12" s="164">
        <f>SUM(D12:G12)</f>
        <v>0</v>
      </c>
      <c r="D12" s="129"/>
      <c r="E12" s="129"/>
      <c r="F12" s="129"/>
      <c r="G12" s="129"/>
      <c r="H12" s="129"/>
      <c r="I12" s="129"/>
      <c r="J12" s="129"/>
      <c r="K12" s="164">
        <f t="shared" si="5"/>
        <v>0</v>
      </c>
      <c r="L12" s="129"/>
      <c r="M12" s="129"/>
      <c r="N12" s="129"/>
      <c r="O12" s="12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>
      <c r="H13" s="116"/>
    </row>
    <row r="14" spans="1:25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spans="1:25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spans="1:251">
      <c r="A17" s="115"/>
      <c r="B17" s="115"/>
      <c r="C17" s="115"/>
      <c r="D17" s="115"/>
      <c r="E17" s="115"/>
      <c r="F17" s="117" t="s">
        <v>123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spans="1:25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spans="1:25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spans="1:25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spans="1:25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7"/>
  <sheetViews>
    <sheetView showGridLines="0" showZeros="0" workbookViewId="0">
      <selection activeCell="D8" sqref="D8:D19"/>
    </sheetView>
  </sheetViews>
  <sheetFormatPr defaultColWidth="9.1640625" defaultRowHeight="12.75" customHeight="1"/>
  <cols>
    <col min="1" max="1" width="52.1640625" style="122" customWidth="1"/>
    <col min="2" max="10" width="12.83203125" style="122" customWidth="1"/>
    <col min="11" max="248" width="9.1640625" style="122" customWidth="1"/>
    <col min="249" max="16384" width="9.1640625" style="122"/>
  </cols>
  <sheetData>
    <row r="1" spans="1:248" ht="12" customHeight="1">
      <c r="A1" s="121" t="s">
        <v>64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47" t="s">
        <v>359</v>
      </c>
      <c r="B2" s="247"/>
      <c r="C2" s="247"/>
      <c r="D2" s="247"/>
      <c r="E2" s="247"/>
      <c r="F2" s="247"/>
      <c r="G2" s="247"/>
      <c r="H2" s="247"/>
      <c r="I2" s="247"/>
      <c r="J2" s="24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48" t="s">
        <v>65</v>
      </c>
      <c r="B4" s="248" t="s">
        <v>14</v>
      </c>
      <c r="C4" s="249" t="s">
        <v>63</v>
      </c>
      <c r="D4" s="250"/>
      <c r="E4" s="250"/>
      <c r="F4" s="250"/>
      <c r="G4" s="251"/>
      <c r="H4" s="244" t="s">
        <v>49</v>
      </c>
      <c r="I4" s="244" t="s">
        <v>50</v>
      </c>
      <c r="J4" s="244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48"/>
      <c r="B5" s="248"/>
      <c r="C5" s="244" t="s">
        <v>52</v>
      </c>
      <c r="D5" s="244" t="s">
        <v>53</v>
      </c>
      <c r="E5" s="244" t="s">
        <v>54</v>
      </c>
      <c r="F5" s="244" t="s">
        <v>55</v>
      </c>
      <c r="G5" s="244" t="s">
        <v>56</v>
      </c>
      <c r="H5" s="246"/>
      <c r="I5" s="246"/>
      <c r="J5" s="2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48"/>
      <c r="B6" s="248"/>
      <c r="C6" s="245"/>
      <c r="D6" s="245"/>
      <c r="E6" s="245"/>
      <c r="F6" s="245"/>
      <c r="G6" s="245"/>
      <c r="H6" s="245"/>
      <c r="I6" s="245"/>
      <c r="J6" s="24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28" customFormat="1" ht="18" customHeight="1">
      <c r="A7" s="119" t="s">
        <v>14</v>
      </c>
      <c r="B7" s="169">
        <f t="shared" ref="B7" si="0">SUM(C7,H7,I7,J7)</f>
        <v>181.96</v>
      </c>
      <c r="C7" s="169">
        <f t="shared" ref="C7" si="1">SUM(D7:G7)</f>
        <v>181.96</v>
      </c>
      <c r="D7" s="165">
        <v>181.96</v>
      </c>
      <c r="E7" s="170">
        <v>0</v>
      </c>
      <c r="F7" s="169">
        <v>0</v>
      </c>
      <c r="G7" s="169">
        <v>0</v>
      </c>
      <c r="H7" s="169"/>
      <c r="I7" s="169">
        <v>0</v>
      </c>
      <c r="J7" s="171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46" t="s">
        <v>383</v>
      </c>
      <c r="B8" s="165">
        <v>158.03</v>
      </c>
      <c r="C8" s="165">
        <v>158.03</v>
      </c>
      <c r="D8" s="165">
        <v>158.03</v>
      </c>
      <c r="E8" s="170">
        <v>0</v>
      </c>
      <c r="F8" s="169">
        <v>0</v>
      </c>
      <c r="G8" s="169">
        <v>0</v>
      </c>
      <c r="H8" s="169">
        <v>0</v>
      </c>
      <c r="I8" s="169">
        <v>0</v>
      </c>
      <c r="J8" s="171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46" t="s">
        <v>386</v>
      </c>
      <c r="B9" s="169">
        <f t="shared" ref="B9:B27" si="2">SUM(C9,H9,I9,J9)</f>
        <v>158.03</v>
      </c>
      <c r="C9" s="169">
        <f t="shared" ref="C9:C27" si="3">SUM(D9:G9)</f>
        <v>158.03</v>
      </c>
      <c r="D9" s="170">
        <v>158.03</v>
      </c>
      <c r="E9" s="170">
        <v>0</v>
      </c>
      <c r="F9" s="169">
        <v>0</v>
      </c>
      <c r="G9" s="169">
        <v>0</v>
      </c>
      <c r="H9" s="169">
        <v>0</v>
      </c>
      <c r="I9" s="169">
        <v>0</v>
      </c>
      <c r="J9" s="17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46" t="s">
        <v>387</v>
      </c>
      <c r="B10" s="169">
        <f t="shared" si="2"/>
        <v>133.03</v>
      </c>
      <c r="C10" s="169">
        <f t="shared" si="3"/>
        <v>133.03</v>
      </c>
      <c r="D10" s="170">
        <v>133.03</v>
      </c>
      <c r="E10" s="170">
        <v>0</v>
      </c>
      <c r="F10" s="169">
        <v>0</v>
      </c>
      <c r="G10" s="169">
        <v>0</v>
      </c>
      <c r="H10" s="169">
        <v>0</v>
      </c>
      <c r="I10" s="169">
        <v>0</v>
      </c>
      <c r="J10" s="171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46" t="s">
        <v>388</v>
      </c>
      <c r="B11" s="169">
        <v>25</v>
      </c>
      <c r="C11" s="169">
        <v>25</v>
      </c>
      <c r="D11" s="170">
        <v>25</v>
      </c>
      <c r="E11" s="170"/>
      <c r="F11" s="169"/>
      <c r="G11" s="169"/>
      <c r="H11" s="169"/>
      <c r="I11" s="169"/>
      <c r="J11" s="17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46" t="s">
        <v>385</v>
      </c>
      <c r="B12" s="169">
        <f t="shared" si="2"/>
        <v>14.41</v>
      </c>
      <c r="C12" s="169">
        <f t="shared" si="3"/>
        <v>14.41</v>
      </c>
      <c r="D12" s="170">
        <v>14.41</v>
      </c>
      <c r="E12" s="170">
        <v>0</v>
      </c>
      <c r="F12" s="169">
        <v>0</v>
      </c>
      <c r="G12" s="169">
        <v>0</v>
      </c>
      <c r="H12" s="169">
        <v>0</v>
      </c>
      <c r="I12" s="169">
        <v>0</v>
      </c>
      <c r="J12" s="171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46" t="s">
        <v>389</v>
      </c>
      <c r="B13" s="169">
        <f t="shared" si="2"/>
        <v>13.39</v>
      </c>
      <c r="C13" s="169">
        <f t="shared" si="3"/>
        <v>13.39</v>
      </c>
      <c r="D13" s="170">
        <v>13.39</v>
      </c>
      <c r="E13" s="170">
        <v>0</v>
      </c>
      <c r="F13" s="169">
        <v>0</v>
      </c>
      <c r="G13" s="169">
        <v>0</v>
      </c>
      <c r="H13" s="169">
        <v>0</v>
      </c>
      <c r="I13" s="169">
        <v>0</v>
      </c>
      <c r="J13" s="171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46" t="s">
        <v>393</v>
      </c>
      <c r="B14" s="169">
        <f t="shared" si="2"/>
        <v>13.39</v>
      </c>
      <c r="C14" s="169">
        <f t="shared" si="3"/>
        <v>13.39</v>
      </c>
      <c r="D14" s="170">
        <v>13.39</v>
      </c>
      <c r="E14" s="170">
        <v>0</v>
      </c>
      <c r="F14" s="169">
        <v>0</v>
      </c>
      <c r="G14" s="169">
        <v>0</v>
      </c>
      <c r="H14" s="169">
        <v>0</v>
      </c>
      <c r="I14" s="169">
        <v>0</v>
      </c>
      <c r="J14" s="17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343" t="s">
        <v>394</v>
      </c>
      <c r="B15" s="169">
        <f t="shared" si="2"/>
        <v>1.02</v>
      </c>
      <c r="C15" s="169">
        <f t="shared" si="3"/>
        <v>1.02</v>
      </c>
      <c r="D15" s="344">
        <v>1.02</v>
      </c>
      <c r="E15" s="172"/>
      <c r="F15" s="172"/>
      <c r="G15" s="172"/>
      <c r="H15" s="172"/>
      <c r="I15" s="172"/>
      <c r="J15" s="172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343" t="s">
        <v>395</v>
      </c>
      <c r="B16" s="169">
        <f t="shared" si="2"/>
        <v>1.02</v>
      </c>
      <c r="C16" s="169">
        <f t="shared" si="3"/>
        <v>1.02</v>
      </c>
      <c r="D16" s="344">
        <v>1.02</v>
      </c>
      <c r="E16" s="172"/>
      <c r="F16" s="172"/>
      <c r="G16" s="172"/>
      <c r="H16" s="172"/>
      <c r="I16" s="172"/>
      <c r="J16" s="172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343" t="s">
        <v>390</v>
      </c>
      <c r="B17" s="169">
        <f t="shared" si="2"/>
        <v>9.52</v>
      </c>
      <c r="C17" s="169">
        <f t="shared" si="3"/>
        <v>9.52</v>
      </c>
      <c r="D17" s="344">
        <v>9.52</v>
      </c>
      <c r="E17" s="172"/>
      <c r="F17" s="172"/>
      <c r="G17" s="172"/>
      <c r="H17" s="172"/>
      <c r="I17" s="172"/>
      <c r="J17" s="172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343" t="s">
        <v>391</v>
      </c>
      <c r="B18" s="169">
        <f t="shared" si="2"/>
        <v>9.52</v>
      </c>
      <c r="C18" s="169">
        <f t="shared" si="3"/>
        <v>9.52</v>
      </c>
      <c r="D18" s="344">
        <v>9.52</v>
      </c>
      <c r="E18" s="172"/>
      <c r="F18" s="172"/>
      <c r="G18" s="172"/>
      <c r="H18" s="172"/>
      <c r="I18" s="172"/>
      <c r="J18" s="172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343" t="s">
        <v>392</v>
      </c>
      <c r="B19" s="169">
        <f t="shared" si="2"/>
        <v>9.52</v>
      </c>
      <c r="C19" s="169">
        <f t="shared" si="3"/>
        <v>9.52</v>
      </c>
      <c r="D19" s="344">
        <v>9.52</v>
      </c>
      <c r="E19" s="172"/>
      <c r="F19" s="172"/>
      <c r="G19" s="172"/>
      <c r="H19" s="172"/>
      <c r="I19" s="172"/>
      <c r="J19" s="172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20"/>
      <c r="B20" s="169">
        <f t="shared" si="2"/>
        <v>0</v>
      </c>
      <c r="C20" s="169">
        <f t="shared" si="3"/>
        <v>0</v>
      </c>
      <c r="D20" s="172"/>
      <c r="E20" s="172"/>
      <c r="F20" s="172"/>
      <c r="G20" s="172"/>
      <c r="H20" s="172"/>
      <c r="I20" s="172"/>
      <c r="J20" s="172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20"/>
      <c r="B21" s="169">
        <f t="shared" si="2"/>
        <v>0</v>
      </c>
      <c r="C21" s="169">
        <f t="shared" si="3"/>
        <v>0</v>
      </c>
      <c r="D21" s="172"/>
      <c r="E21" s="172"/>
      <c r="F21" s="172"/>
      <c r="G21" s="172"/>
      <c r="H21" s="172"/>
      <c r="I21" s="172"/>
      <c r="J21" s="172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20"/>
      <c r="B22" s="169">
        <f t="shared" si="2"/>
        <v>0</v>
      </c>
      <c r="C22" s="169">
        <f t="shared" si="3"/>
        <v>0</v>
      </c>
      <c r="D22" s="172"/>
      <c r="E22" s="172"/>
      <c r="F22" s="172"/>
      <c r="G22" s="172"/>
      <c r="H22" s="172"/>
      <c r="I22" s="172"/>
      <c r="J22" s="172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20"/>
      <c r="B23" s="169">
        <f t="shared" si="2"/>
        <v>0</v>
      </c>
      <c r="C23" s="169">
        <f t="shared" si="3"/>
        <v>0</v>
      </c>
      <c r="D23" s="172"/>
      <c r="E23" s="172"/>
      <c r="F23" s="172"/>
      <c r="G23" s="172"/>
      <c r="H23" s="172"/>
      <c r="I23" s="172"/>
      <c r="J23" s="172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20"/>
      <c r="B24" s="169">
        <f t="shared" si="2"/>
        <v>0</v>
      </c>
      <c r="C24" s="169">
        <f t="shared" si="3"/>
        <v>0</v>
      </c>
      <c r="D24" s="172"/>
      <c r="E24" s="172"/>
      <c r="F24" s="172"/>
      <c r="G24" s="172"/>
      <c r="H24" s="172"/>
      <c r="I24" s="172"/>
      <c r="J24" s="172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20"/>
      <c r="B25" s="169">
        <f t="shared" si="2"/>
        <v>0</v>
      </c>
      <c r="C25" s="169">
        <f t="shared" si="3"/>
        <v>0</v>
      </c>
      <c r="D25" s="172"/>
      <c r="E25" s="172"/>
      <c r="F25" s="172"/>
      <c r="G25" s="172"/>
      <c r="H25" s="172"/>
      <c r="I25" s="172"/>
      <c r="J25" s="172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20"/>
      <c r="B26" s="169">
        <f t="shared" si="2"/>
        <v>0</v>
      </c>
      <c r="C26" s="169">
        <f t="shared" si="3"/>
        <v>0</v>
      </c>
      <c r="D26" s="172"/>
      <c r="E26" s="172"/>
      <c r="F26" s="172"/>
      <c r="G26" s="172"/>
      <c r="H26" s="172"/>
      <c r="I26" s="172"/>
      <c r="J26" s="172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20"/>
      <c r="B27" s="169">
        <f t="shared" si="2"/>
        <v>0</v>
      </c>
      <c r="C27" s="169">
        <f t="shared" si="3"/>
        <v>0</v>
      </c>
      <c r="D27" s="172"/>
      <c r="E27" s="172"/>
      <c r="F27" s="172"/>
      <c r="G27" s="172"/>
      <c r="H27" s="172"/>
      <c r="I27" s="172"/>
      <c r="J27" s="173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"/>
  <sheetViews>
    <sheetView showGridLines="0" showZeros="0" workbookViewId="0">
      <selection activeCell="G14" sqref="G14"/>
    </sheetView>
  </sheetViews>
  <sheetFormatPr defaultColWidth="12" defaultRowHeight="14.25"/>
  <cols>
    <col min="1" max="1" width="54.1640625" style="105" customWidth="1"/>
    <col min="2" max="7" width="19.83203125" style="105" customWidth="1"/>
    <col min="8" max="16384" width="12" style="105"/>
  </cols>
  <sheetData>
    <row r="1" spans="1:243" ht="14.25" customHeight="1">
      <c r="A1" s="103" t="s">
        <v>60</v>
      </c>
      <c r="B1" s="130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43" ht="25.5" customHeight="1">
      <c r="A2" s="239" t="s">
        <v>360</v>
      </c>
      <c r="B2" s="239"/>
      <c r="C2" s="239"/>
      <c r="D2" s="239"/>
      <c r="E2" s="239"/>
      <c r="F2" s="239"/>
      <c r="G2" s="239"/>
      <c r="H2" s="103"/>
      <c r="I2" s="103"/>
      <c r="J2" s="103"/>
      <c r="K2" s="103"/>
      <c r="L2" s="103"/>
      <c r="M2" s="103"/>
      <c r="N2" s="103"/>
      <c r="O2" s="103"/>
    </row>
    <row r="3" spans="1:243" s="109" customFormat="1" ht="17.25" customHeight="1">
      <c r="A3" s="106"/>
      <c r="B3" s="106"/>
      <c r="C3" s="107"/>
      <c r="D3" s="107"/>
      <c r="E3" s="107"/>
      <c r="F3" s="107"/>
      <c r="G3" s="108" t="s">
        <v>46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</row>
    <row r="4" spans="1:243" s="133" customFormat="1" ht="24" customHeight="1">
      <c r="A4" s="252" t="s">
        <v>58</v>
      </c>
      <c r="B4" s="254" t="s">
        <v>39</v>
      </c>
      <c r="C4" s="131" t="s">
        <v>59</v>
      </c>
      <c r="D4" s="131"/>
      <c r="E4" s="131"/>
      <c r="F4" s="131"/>
      <c r="G4" s="254" t="s">
        <v>48</v>
      </c>
      <c r="H4" s="10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</row>
    <row r="5" spans="1:243" s="133" customFormat="1" ht="24" customHeight="1">
      <c r="A5" s="253"/>
      <c r="B5" s="255"/>
      <c r="C5" s="134" t="s">
        <v>14</v>
      </c>
      <c r="D5" s="134" t="s">
        <v>26</v>
      </c>
      <c r="E5" s="134" t="s">
        <v>27</v>
      </c>
      <c r="F5" s="134" t="s">
        <v>57</v>
      </c>
      <c r="G5" s="255"/>
      <c r="H5" s="109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</row>
    <row r="6" spans="1:243" s="138" customFormat="1" ht="24" customHeight="1">
      <c r="A6" s="135" t="s">
        <v>14</v>
      </c>
      <c r="B6" s="136">
        <f t="shared" ref="B6" si="0">SUM(C6,G6)</f>
        <v>181.96</v>
      </c>
      <c r="C6" s="136">
        <f t="shared" ref="C6" si="1">SUM(D6:F6)</f>
        <v>156.96</v>
      </c>
      <c r="D6" s="136">
        <v>135.91</v>
      </c>
      <c r="E6" s="136">
        <v>19.52</v>
      </c>
      <c r="F6" s="136">
        <v>1.53</v>
      </c>
      <c r="G6" s="136">
        <v>25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</row>
    <row r="7" spans="1:243" ht="24" customHeight="1">
      <c r="A7" s="342" t="s">
        <v>382</v>
      </c>
      <c r="B7" s="136">
        <f t="shared" ref="B7:B29" si="2">SUM(C7,G7)</f>
        <v>181.96</v>
      </c>
      <c r="C7" s="136">
        <f t="shared" ref="C7:C29" si="3">SUM(D7:F7)</f>
        <v>156.96</v>
      </c>
      <c r="D7" s="136">
        <v>135.91</v>
      </c>
      <c r="E7" s="136">
        <v>19.52</v>
      </c>
      <c r="F7" s="136">
        <v>1.53</v>
      </c>
      <c r="G7" s="136">
        <v>25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</row>
    <row r="8" spans="1:243" ht="24" customHeight="1">
      <c r="A8" s="120"/>
      <c r="B8" s="136">
        <f t="shared" si="2"/>
        <v>0</v>
      </c>
      <c r="C8" s="136">
        <f t="shared" si="3"/>
        <v>0</v>
      </c>
      <c r="D8" s="136"/>
      <c r="E8" s="136"/>
      <c r="F8" s="136"/>
      <c r="G8" s="136">
        <v>0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</row>
    <row r="9" spans="1:243" ht="24" customHeight="1">
      <c r="A9" s="120"/>
      <c r="B9" s="136">
        <f t="shared" si="2"/>
        <v>0</v>
      </c>
      <c r="C9" s="136">
        <f t="shared" si="3"/>
        <v>0</v>
      </c>
      <c r="D9" s="136"/>
      <c r="E9" s="136"/>
      <c r="F9" s="136"/>
      <c r="G9" s="136">
        <v>0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</row>
    <row r="10" spans="1:243" ht="24" customHeight="1">
      <c r="A10" s="120"/>
      <c r="B10" s="136">
        <f t="shared" si="2"/>
        <v>0</v>
      </c>
      <c r="C10" s="136">
        <f t="shared" si="3"/>
        <v>0</v>
      </c>
      <c r="D10" s="136"/>
      <c r="E10" s="136"/>
      <c r="F10" s="136"/>
      <c r="G10" s="136">
        <v>0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</row>
    <row r="11" spans="1:243" ht="24" customHeight="1">
      <c r="A11" s="120"/>
      <c r="B11" s="136">
        <f t="shared" si="2"/>
        <v>0</v>
      </c>
      <c r="C11" s="136">
        <f t="shared" si="3"/>
        <v>0</v>
      </c>
      <c r="D11" s="136"/>
      <c r="E11" s="136"/>
      <c r="F11" s="136"/>
      <c r="G11" s="136">
        <v>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</row>
    <row r="12" spans="1:243" ht="24" customHeight="1">
      <c r="A12" s="120"/>
      <c r="B12" s="136">
        <f t="shared" si="2"/>
        <v>0</v>
      </c>
      <c r="C12" s="136">
        <f t="shared" si="3"/>
        <v>0</v>
      </c>
      <c r="D12" s="136"/>
      <c r="E12" s="136"/>
      <c r="F12" s="136"/>
      <c r="G12" s="136">
        <v>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</row>
    <row r="13" spans="1:243" ht="24" customHeight="1">
      <c r="A13" s="120"/>
      <c r="B13" s="136">
        <f t="shared" si="2"/>
        <v>0</v>
      </c>
      <c r="C13" s="136">
        <f t="shared" si="3"/>
        <v>0</v>
      </c>
      <c r="D13" s="136"/>
      <c r="E13" s="136"/>
      <c r="F13" s="136"/>
      <c r="G13" s="136"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</row>
    <row r="14" spans="1:243" ht="24" customHeight="1">
      <c r="A14" s="120"/>
      <c r="B14" s="136">
        <f>SUM(C14,G14)</f>
        <v>0</v>
      </c>
      <c r="C14" s="136">
        <f>SUM(D14:F14)</f>
        <v>0</v>
      </c>
      <c r="D14" s="136"/>
      <c r="E14" s="136"/>
      <c r="F14" s="136"/>
      <c r="G14" s="136"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</row>
    <row r="15" spans="1:243" ht="24" customHeight="1">
      <c r="A15" s="120"/>
      <c r="B15" s="136">
        <f t="shared" si="2"/>
        <v>0</v>
      </c>
      <c r="C15" s="136">
        <f>SUM(D15:F15)</f>
        <v>0</v>
      </c>
      <c r="D15" s="136"/>
      <c r="E15" s="136"/>
      <c r="F15" s="136"/>
      <c r="G15" s="136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</row>
    <row r="16" spans="1:243" ht="24" customHeight="1">
      <c r="A16" s="120"/>
      <c r="B16" s="136">
        <f t="shared" si="2"/>
        <v>0</v>
      </c>
      <c r="C16" s="136">
        <f t="shared" si="3"/>
        <v>0</v>
      </c>
      <c r="D16" s="136"/>
      <c r="E16" s="136"/>
      <c r="F16" s="136"/>
      <c r="G16" s="136"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</row>
    <row r="17" spans="1:243" ht="24" customHeight="1">
      <c r="A17" s="120"/>
      <c r="B17" s="136">
        <f t="shared" si="2"/>
        <v>0</v>
      </c>
      <c r="C17" s="136">
        <f t="shared" si="3"/>
        <v>0</v>
      </c>
      <c r="D17" s="136"/>
      <c r="E17" s="136"/>
      <c r="F17" s="136"/>
      <c r="G17" s="136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</row>
    <row r="18" spans="1:243" ht="24" customHeight="1">
      <c r="A18" s="120"/>
      <c r="B18" s="136">
        <f t="shared" si="2"/>
        <v>0</v>
      </c>
      <c r="C18" s="136">
        <f t="shared" si="3"/>
        <v>0</v>
      </c>
      <c r="D18" s="136"/>
      <c r="E18" s="136"/>
      <c r="F18" s="136"/>
      <c r="G18" s="136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</row>
    <row r="19" spans="1:243" ht="24" customHeight="1">
      <c r="A19" s="120"/>
      <c r="B19" s="136">
        <f t="shared" si="2"/>
        <v>0</v>
      </c>
      <c r="C19" s="136">
        <f t="shared" si="3"/>
        <v>0</v>
      </c>
      <c r="D19" s="136"/>
      <c r="E19" s="136"/>
      <c r="F19" s="136"/>
      <c r="G19" s="136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</row>
    <row r="20" spans="1:243" ht="24" customHeight="1">
      <c r="A20" s="120"/>
      <c r="B20" s="136">
        <f t="shared" si="2"/>
        <v>0</v>
      </c>
      <c r="C20" s="136">
        <f t="shared" si="3"/>
        <v>0</v>
      </c>
      <c r="D20" s="136"/>
      <c r="E20" s="136"/>
      <c r="F20" s="136"/>
      <c r="G20" s="136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</row>
    <row r="21" spans="1:243" ht="24" customHeight="1">
      <c r="A21" s="120"/>
      <c r="B21" s="136">
        <f t="shared" si="2"/>
        <v>0</v>
      </c>
      <c r="C21" s="136">
        <f t="shared" si="3"/>
        <v>0</v>
      </c>
      <c r="D21" s="136"/>
      <c r="E21" s="136"/>
      <c r="F21" s="136"/>
      <c r="G21" s="136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</row>
    <row r="22" spans="1:243" ht="24" customHeight="1">
      <c r="A22" s="120"/>
      <c r="B22" s="136">
        <f t="shared" si="2"/>
        <v>0</v>
      </c>
      <c r="C22" s="136">
        <f t="shared" si="3"/>
        <v>0</v>
      </c>
      <c r="D22" s="136"/>
      <c r="E22" s="136"/>
      <c r="F22" s="136"/>
      <c r="G22" s="13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</row>
    <row r="23" spans="1:243" ht="24" customHeight="1">
      <c r="A23" s="120"/>
      <c r="B23" s="136">
        <f t="shared" si="2"/>
        <v>0</v>
      </c>
      <c r="C23" s="136">
        <f t="shared" si="3"/>
        <v>0</v>
      </c>
      <c r="D23" s="136"/>
      <c r="E23" s="136"/>
      <c r="F23" s="136"/>
      <c r="G23" s="13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</row>
    <row r="24" spans="1:243" ht="24" customHeight="1">
      <c r="A24" s="120"/>
      <c r="B24" s="136">
        <f t="shared" si="2"/>
        <v>0</v>
      </c>
      <c r="C24" s="136">
        <f t="shared" si="3"/>
        <v>0</v>
      </c>
      <c r="D24" s="136"/>
      <c r="E24" s="136"/>
      <c r="F24" s="136"/>
      <c r="G24" s="13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ht="24" customHeight="1">
      <c r="A25" s="120"/>
      <c r="B25" s="136">
        <f t="shared" si="2"/>
        <v>0</v>
      </c>
      <c r="C25" s="136">
        <f t="shared" si="3"/>
        <v>0</v>
      </c>
      <c r="D25" s="136"/>
      <c r="E25" s="136"/>
      <c r="F25" s="136"/>
      <c r="G25" s="136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6" spans="1:243" ht="24" customHeight="1">
      <c r="A26" s="120"/>
      <c r="B26" s="136">
        <f t="shared" si="2"/>
        <v>0</v>
      </c>
      <c r="C26" s="136">
        <f t="shared" si="3"/>
        <v>0</v>
      </c>
      <c r="D26" s="136"/>
      <c r="E26" s="136"/>
      <c r="F26" s="136"/>
      <c r="G26" s="136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</row>
    <row r="27" spans="1:243" ht="24" customHeight="1">
      <c r="A27" s="120"/>
      <c r="B27" s="136">
        <f t="shared" si="2"/>
        <v>0</v>
      </c>
      <c r="C27" s="136">
        <f t="shared" si="3"/>
        <v>0</v>
      </c>
      <c r="D27" s="136"/>
      <c r="E27" s="136"/>
      <c r="F27" s="136"/>
      <c r="G27" s="136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  <row r="28" spans="1:243" ht="24" customHeight="1">
      <c r="A28" s="120"/>
      <c r="B28" s="136">
        <f t="shared" si="2"/>
        <v>0</v>
      </c>
      <c r="C28" s="136">
        <f t="shared" si="3"/>
        <v>0</v>
      </c>
      <c r="D28" s="136"/>
      <c r="E28" s="136"/>
      <c r="F28" s="136"/>
      <c r="G28" s="136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</row>
    <row r="29" spans="1:243" ht="24" customHeight="1">
      <c r="A29" s="120"/>
      <c r="B29" s="136">
        <f t="shared" si="2"/>
        <v>0</v>
      </c>
      <c r="C29" s="136">
        <f t="shared" si="3"/>
        <v>0</v>
      </c>
      <c r="D29" s="136"/>
      <c r="E29" s="136"/>
      <c r="F29" s="136"/>
      <c r="G29" s="136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D32" sqref="D32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56" t="s">
        <v>361</v>
      </c>
      <c r="B2" s="256"/>
      <c r="C2" s="256"/>
      <c r="D2" s="256"/>
      <c r="E2" s="256"/>
      <c r="F2" s="256"/>
      <c r="G2" s="256"/>
      <c r="H2" s="256"/>
    </row>
    <row r="3" spans="1:8" ht="16.5" customHeight="1">
      <c r="A3" s="8"/>
      <c r="B3" s="8"/>
      <c r="C3" s="8"/>
      <c r="D3" s="17"/>
      <c r="E3" s="17"/>
      <c r="F3" s="160"/>
      <c r="G3" s="160"/>
      <c r="H3" s="9" t="s">
        <v>28</v>
      </c>
    </row>
    <row r="4" spans="1:8" ht="16.5" customHeight="1">
      <c r="A4" s="8" t="s">
        <v>357</v>
      </c>
      <c r="B4" s="8"/>
      <c r="C4" s="8"/>
      <c r="D4" s="17"/>
      <c r="E4" s="17"/>
      <c r="F4" s="236"/>
      <c r="G4" s="236"/>
      <c r="H4" s="9"/>
    </row>
    <row r="5" spans="1:8" ht="57" customHeight="1">
      <c r="A5" s="256" t="s">
        <v>362</v>
      </c>
      <c r="B5" s="256"/>
      <c r="C5" s="256"/>
      <c r="D5" s="256"/>
      <c r="E5" s="256"/>
      <c r="F5" s="256"/>
      <c r="G5" s="256"/>
      <c r="H5" s="256"/>
    </row>
    <row r="6" spans="1:8" s="161" customFormat="1" ht="18.75" customHeight="1">
      <c r="A6" s="257" t="s">
        <v>234</v>
      </c>
      <c r="B6" s="257" t="s">
        <v>14</v>
      </c>
      <c r="C6" s="257" t="s">
        <v>235</v>
      </c>
      <c r="D6" s="257" t="s">
        <v>236</v>
      </c>
      <c r="E6" s="257" t="s">
        <v>12</v>
      </c>
      <c r="F6" s="257" t="s">
        <v>237</v>
      </c>
      <c r="G6" s="257" t="s">
        <v>238</v>
      </c>
      <c r="H6" s="257" t="s">
        <v>16</v>
      </c>
    </row>
    <row r="7" spans="1:8" s="161" customFormat="1" ht="18.75" customHeight="1">
      <c r="A7" s="257"/>
      <c r="B7" s="257"/>
      <c r="C7" s="257"/>
      <c r="D7" s="257"/>
      <c r="E7" s="257"/>
      <c r="F7" s="257"/>
      <c r="G7" s="257"/>
      <c r="H7" s="257"/>
    </row>
    <row r="8" spans="1:8" s="161" customFormat="1" ht="18.75" customHeight="1">
      <c r="A8" s="257"/>
      <c r="B8" s="257"/>
      <c r="C8" s="257"/>
      <c r="D8" s="257"/>
      <c r="E8" s="257"/>
      <c r="F8" s="257"/>
      <c r="G8" s="257"/>
      <c r="H8" s="257"/>
    </row>
    <row r="9" spans="1:8" s="45" customFormat="1" ht="30.75" customHeight="1">
      <c r="A9" s="153" t="s">
        <v>14</v>
      </c>
      <c r="B9" s="202">
        <f>SUM(C9:H9)</f>
        <v>181.96</v>
      </c>
      <c r="C9" s="203">
        <f>SUM(C10:C39)</f>
        <v>181.96</v>
      </c>
      <c r="D9" s="203">
        <f t="shared" ref="D9:H9" si="0">SUM(D10:D39)</f>
        <v>0</v>
      </c>
      <c r="E9" s="203">
        <f t="shared" si="0"/>
        <v>0</v>
      </c>
      <c r="F9" s="203">
        <f t="shared" si="0"/>
        <v>0</v>
      </c>
      <c r="G9" s="203">
        <f t="shared" si="0"/>
        <v>0</v>
      </c>
      <c r="H9" s="203">
        <f t="shared" si="0"/>
        <v>0</v>
      </c>
    </row>
    <row r="10" spans="1:8" ht="18" customHeight="1">
      <c r="A10" s="182" t="s">
        <v>103</v>
      </c>
      <c r="B10" s="180">
        <f>SUM(C10:H10)</f>
        <v>158.03</v>
      </c>
      <c r="C10" s="163">
        <v>158.03</v>
      </c>
      <c r="D10" s="163"/>
      <c r="E10" s="162"/>
      <c r="F10" s="162"/>
      <c r="G10" s="162"/>
      <c r="H10" s="162"/>
    </row>
    <row r="11" spans="1:8" ht="18" customHeight="1">
      <c r="A11" s="182" t="s">
        <v>249</v>
      </c>
      <c r="B11" s="180">
        <f>SUM(C11:H11)</f>
        <v>0</v>
      </c>
      <c r="C11" s="163"/>
      <c r="D11" s="163"/>
      <c r="E11" s="162"/>
      <c r="F11" s="162"/>
      <c r="G11" s="162"/>
      <c r="H11" s="162"/>
    </row>
    <row r="12" spans="1:8" ht="18" customHeight="1">
      <c r="A12" s="182" t="s">
        <v>250</v>
      </c>
      <c r="B12" s="180">
        <f t="shared" ref="B12:B35" si="1">SUM(C12:H12)</f>
        <v>0</v>
      </c>
      <c r="C12" s="163"/>
      <c r="D12" s="163"/>
      <c r="E12" s="162"/>
      <c r="F12" s="162"/>
      <c r="G12" s="162"/>
      <c r="H12" s="162"/>
    </row>
    <row r="13" spans="1:8" ht="18" customHeight="1">
      <c r="A13" s="182" t="s">
        <v>239</v>
      </c>
      <c r="B13" s="180">
        <f>SUM(C13:H13)</f>
        <v>0</v>
      </c>
      <c r="C13" s="163"/>
      <c r="D13" s="163"/>
      <c r="E13" s="162"/>
      <c r="F13" s="162"/>
      <c r="G13" s="162"/>
      <c r="H13" s="162"/>
    </row>
    <row r="14" spans="1:8" ht="18" customHeight="1">
      <c r="A14" s="182" t="s">
        <v>251</v>
      </c>
      <c r="B14" s="180">
        <f t="shared" si="1"/>
        <v>0</v>
      </c>
      <c r="C14" s="163"/>
      <c r="D14" s="163"/>
      <c r="E14" s="162"/>
      <c r="F14" s="162"/>
      <c r="G14" s="162"/>
      <c r="H14" s="162"/>
    </row>
    <row r="15" spans="1:8" ht="18" customHeight="1">
      <c r="A15" s="183" t="s">
        <v>252</v>
      </c>
      <c r="B15" s="180">
        <f t="shared" si="1"/>
        <v>0</v>
      </c>
      <c r="C15" s="163"/>
      <c r="D15" s="163"/>
      <c r="E15" s="162"/>
      <c r="F15" s="162"/>
      <c r="G15" s="162"/>
      <c r="H15" s="162"/>
    </row>
    <row r="16" spans="1:8" ht="18" customHeight="1">
      <c r="A16" s="184" t="s">
        <v>271</v>
      </c>
      <c r="B16" s="180">
        <f t="shared" si="1"/>
        <v>0</v>
      </c>
      <c r="C16" s="163"/>
      <c r="D16" s="163"/>
      <c r="E16" s="162"/>
      <c r="F16" s="162"/>
      <c r="G16" s="162"/>
      <c r="H16" s="162"/>
    </row>
    <row r="17" spans="1:8" ht="18" customHeight="1">
      <c r="A17" s="183" t="s">
        <v>240</v>
      </c>
      <c r="B17" s="180">
        <f t="shared" si="1"/>
        <v>14.41</v>
      </c>
      <c r="C17" s="163">
        <v>14.41</v>
      </c>
      <c r="D17" s="163"/>
      <c r="E17" s="162"/>
      <c r="F17" s="162"/>
      <c r="G17" s="162"/>
      <c r="H17" s="162"/>
    </row>
    <row r="18" spans="1:8" s="122" customFormat="1" ht="18" customHeight="1">
      <c r="A18" s="183" t="s">
        <v>253</v>
      </c>
      <c r="B18" s="180">
        <f t="shared" si="1"/>
        <v>0</v>
      </c>
      <c r="C18" s="168"/>
      <c r="D18" s="168"/>
      <c r="E18" s="167"/>
      <c r="F18" s="167"/>
      <c r="G18" s="167"/>
      <c r="H18" s="167"/>
    </row>
    <row r="19" spans="1:8" ht="18" customHeight="1">
      <c r="A19" s="184" t="s">
        <v>272</v>
      </c>
      <c r="B19" s="180">
        <f t="shared" si="1"/>
        <v>0</v>
      </c>
      <c r="C19" s="163"/>
      <c r="D19" s="163"/>
      <c r="E19" s="162"/>
      <c r="F19" s="162"/>
      <c r="G19" s="162"/>
      <c r="H19" s="162"/>
    </row>
    <row r="20" spans="1:8" ht="18" customHeight="1">
      <c r="A20" s="182" t="s">
        <v>254</v>
      </c>
      <c r="B20" s="180">
        <f t="shared" si="1"/>
        <v>0</v>
      </c>
      <c r="C20" s="163"/>
      <c r="D20" s="163"/>
      <c r="E20" s="162"/>
      <c r="F20" s="162"/>
      <c r="G20" s="162"/>
      <c r="H20" s="162"/>
    </row>
    <row r="21" spans="1:8" ht="18" customHeight="1">
      <c r="A21" s="182" t="s">
        <v>255</v>
      </c>
      <c r="B21" s="180">
        <f t="shared" si="1"/>
        <v>0</v>
      </c>
      <c r="C21" s="163"/>
      <c r="D21" s="163"/>
      <c r="E21" s="162"/>
      <c r="F21" s="162"/>
      <c r="G21" s="162"/>
      <c r="H21" s="162"/>
    </row>
    <row r="22" spans="1:8" ht="18" customHeight="1">
      <c r="A22" s="182" t="s">
        <v>256</v>
      </c>
      <c r="B22" s="180">
        <f t="shared" si="1"/>
        <v>0</v>
      </c>
      <c r="C22" s="163"/>
      <c r="D22" s="163"/>
      <c r="E22" s="162"/>
      <c r="F22" s="162"/>
      <c r="G22" s="162"/>
      <c r="H22" s="162"/>
    </row>
    <row r="23" spans="1:8" ht="18" customHeight="1">
      <c r="A23" s="182" t="s">
        <v>257</v>
      </c>
      <c r="B23" s="180">
        <f t="shared" si="1"/>
        <v>0</v>
      </c>
      <c r="C23" s="163"/>
      <c r="D23" s="163"/>
      <c r="E23" s="162"/>
      <c r="F23" s="162"/>
      <c r="G23" s="162"/>
      <c r="H23" s="162"/>
    </row>
    <row r="24" spans="1:8" ht="18" customHeight="1">
      <c r="A24" s="185" t="s">
        <v>273</v>
      </c>
      <c r="B24" s="180">
        <f t="shared" si="1"/>
        <v>0</v>
      </c>
      <c r="C24" s="163"/>
      <c r="D24" s="163"/>
      <c r="E24" s="162"/>
      <c r="F24" s="162"/>
      <c r="G24" s="162"/>
      <c r="H24" s="162"/>
    </row>
    <row r="25" spans="1:8" ht="18" customHeight="1">
      <c r="A25" s="182" t="s">
        <v>258</v>
      </c>
      <c r="B25" s="180">
        <f t="shared" si="1"/>
        <v>0</v>
      </c>
      <c r="C25" s="163"/>
      <c r="D25" s="163"/>
      <c r="E25" s="162"/>
      <c r="F25" s="162"/>
      <c r="G25" s="162"/>
      <c r="H25" s="162"/>
    </row>
    <row r="26" spans="1:8" ht="18" customHeight="1">
      <c r="A26" s="182" t="s">
        <v>259</v>
      </c>
      <c r="B26" s="180">
        <f t="shared" si="1"/>
        <v>0</v>
      </c>
      <c r="C26" s="163"/>
      <c r="D26" s="163"/>
      <c r="E26" s="162"/>
      <c r="F26" s="162"/>
      <c r="G26" s="162"/>
      <c r="H26" s="162"/>
    </row>
    <row r="27" spans="1:8" ht="18" customHeight="1">
      <c r="A27" s="186" t="s">
        <v>260</v>
      </c>
      <c r="B27" s="180">
        <f t="shared" si="1"/>
        <v>0</v>
      </c>
      <c r="C27" s="163"/>
      <c r="D27" s="163"/>
      <c r="E27" s="162"/>
      <c r="F27" s="162"/>
      <c r="G27" s="162"/>
      <c r="H27" s="162"/>
    </row>
    <row r="28" spans="1:8" ht="18" customHeight="1">
      <c r="A28" s="186" t="s">
        <v>261</v>
      </c>
      <c r="B28" s="180">
        <f t="shared" si="1"/>
        <v>0</v>
      </c>
      <c r="C28" s="163"/>
      <c r="D28" s="163"/>
      <c r="E28" s="162"/>
      <c r="F28" s="162"/>
      <c r="G28" s="162"/>
      <c r="H28" s="162"/>
    </row>
    <row r="29" spans="1:8" ht="18" customHeight="1">
      <c r="A29" s="187" t="s">
        <v>241</v>
      </c>
      <c r="B29" s="180">
        <f t="shared" si="1"/>
        <v>9.52</v>
      </c>
      <c r="C29" s="163">
        <v>9.52</v>
      </c>
      <c r="D29" s="163"/>
      <c r="E29" s="162"/>
      <c r="F29" s="162"/>
      <c r="G29" s="162"/>
      <c r="H29" s="162"/>
    </row>
    <row r="30" spans="1:8" ht="18" customHeight="1">
      <c r="A30" s="187" t="s">
        <v>262</v>
      </c>
      <c r="B30" s="180">
        <f t="shared" si="1"/>
        <v>0</v>
      </c>
      <c r="C30" s="163"/>
      <c r="D30" s="163"/>
      <c r="E30" s="162"/>
      <c r="F30" s="162"/>
      <c r="G30" s="162"/>
      <c r="H30" s="162"/>
    </row>
    <row r="31" spans="1:8" ht="18" customHeight="1">
      <c r="A31" s="188" t="s">
        <v>263</v>
      </c>
      <c r="B31" s="180">
        <f t="shared" si="1"/>
        <v>0</v>
      </c>
      <c r="C31" s="163"/>
      <c r="D31" s="163"/>
      <c r="E31" s="162"/>
      <c r="F31" s="162"/>
      <c r="G31" s="162"/>
      <c r="H31" s="162"/>
    </row>
    <row r="32" spans="1:8" ht="18" customHeight="1">
      <c r="A32" s="182" t="s">
        <v>264</v>
      </c>
      <c r="B32" s="180">
        <f t="shared" si="1"/>
        <v>0</v>
      </c>
      <c r="C32" s="163"/>
      <c r="D32" s="163"/>
      <c r="E32" s="162"/>
      <c r="F32" s="162"/>
      <c r="G32" s="162"/>
      <c r="H32" s="162"/>
    </row>
    <row r="33" spans="1:8" ht="18" customHeight="1">
      <c r="A33" s="182" t="s">
        <v>265</v>
      </c>
      <c r="B33" s="180">
        <f t="shared" si="1"/>
        <v>0</v>
      </c>
      <c r="C33" s="163"/>
      <c r="D33" s="163"/>
      <c r="E33" s="162"/>
      <c r="F33" s="162"/>
      <c r="G33" s="162"/>
      <c r="H33" s="162"/>
    </row>
    <row r="34" spans="1:8" ht="18" customHeight="1">
      <c r="A34" s="182" t="s">
        <v>172</v>
      </c>
      <c r="B34" s="180">
        <f t="shared" si="1"/>
        <v>0</v>
      </c>
      <c r="C34" s="163"/>
      <c r="D34" s="163"/>
      <c r="E34" s="162"/>
      <c r="F34" s="162"/>
      <c r="G34" s="162"/>
      <c r="H34" s="162"/>
    </row>
    <row r="35" spans="1:8" ht="18" customHeight="1">
      <c r="A35" s="188" t="s">
        <v>266</v>
      </c>
      <c r="B35" s="180">
        <f t="shared" si="1"/>
        <v>0</v>
      </c>
      <c r="C35" s="163"/>
      <c r="D35" s="163"/>
      <c r="E35" s="162"/>
      <c r="F35" s="162"/>
      <c r="G35" s="162"/>
      <c r="H35" s="162"/>
    </row>
    <row r="36" spans="1:8" ht="18" customHeight="1">
      <c r="A36" s="188" t="s">
        <v>267</v>
      </c>
      <c r="B36" s="180">
        <f t="shared" ref="B36:B37" si="2">SUM(C36:H36)</f>
        <v>0</v>
      </c>
      <c r="C36" s="163"/>
      <c r="D36" s="163"/>
      <c r="E36" s="162"/>
      <c r="F36" s="162"/>
      <c r="G36" s="162"/>
      <c r="H36" s="162"/>
    </row>
    <row r="37" spans="1:8" ht="18" customHeight="1">
      <c r="A37" s="188" t="s">
        <v>268</v>
      </c>
      <c r="B37" s="180">
        <f t="shared" si="2"/>
        <v>0</v>
      </c>
      <c r="C37" s="163"/>
      <c r="D37" s="163"/>
      <c r="E37" s="162"/>
      <c r="F37" s="162"/>
      <c r="G37" s="162"/>
      <c r="H37" s="162"/>
    </row>
    <row r="38" spans="1:8" ht="18" customHeight="1">
      <c r="A38" s="188" t="s">
        <v>269</v>
      </c>
      <c r="B38" s="180">
        <f t="shared" ref="B38" si="3">SUM(C38:H38)</f>
        <v>0</v>
      </c>
      <c r="C38" s="163"/>
      <c r="D38" s="163"/>
      <c r="E38" s="162"/>
      <c r="F38" s="162"/>
      <c r="G38" s="162"/>
      <c r="H38" s="162"/>
    </row>
    <row r="39" spans="1:8" ht="18" customHeight="1">
      <c r="A39" s="188" t="s">
        <v>270</v>
      </c>
      <c r="B39" s="180">
        <f>SUM(C39:H39)</f>
        <v>0</v>
      </c>
      <c r="C39" s="163"/>
      <c r="D39" s="163"/>
      <c r="E39" s="162"/>
      <c r="F39" s="162"/>
      <c r="G39" s="162"/>
      <c r="H39" s="162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6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2" sqref="G12"/>
    </sheetView>
  </sheetViews>
  <sheetFormatPr defaultColWidth="8.6640625" defaultRowHeight="12.75" customHeight="1"/>
  <cols>
    <col min="1" max="1" width="49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242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47" t="s">
        <v>363</v>
      </c>
      <c r="B2" s="247"/>
      <c r="C2" s="247"/>
      <c r="D2" s="247"/>
      <c r="E2" s="247"/>
      <c r="F2" s="247"/>
      <c r="G2" s="247"/>
      <c r="H2" s="247"/>
      <c r="I2" s="247"/>
      <c r="J2" s="24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48" t="s">
        <v>69</v>
      </c>
      <c r="B4" s="248" t="s">
        <v>14</v>
      </c>
      <c r="C4" s="249" t="s">
        <v>63</v>
      </c>
      <c r="D4" s="250"/>
      <c r="E4" s="250"/>
      <c r="F4" s="250"/>
      <c r="G4" s="251"/>
      <c r="H4" s="244" t="s">
        <v>49</v>
      </c>
      <c r="I4" s="244" t="s">
        <v>50</v>
      </c>
      <c r="J4" s="244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48"/>
      <c r="B5" s="248"/>
      <c r="C5" s="244" t="s">
        <v>52</v>
      </c>
      <c r="D5" s="244" t="s">
        <v>53</v>
      </c>
      <c r="E5" s="244" t="s">
        <v>54</v>
      </c>
      <c r="F5" s="244" t="s">
        <v>55</v>
      </c>
      <c r="G5" s="244" t="s">
        <v>56</v>
      </c>
      <c r="H5" s="246"/>
      <c r="I5" s="246"/>
      <c r="J5" s="2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48"/>
      <c r="B6" s="248"/>
      <c r="C6" s="245"/>
      <c r="D6" s="245"/>
      <c r="E6" s="245"/>
      <c r="F6" s="245"/>
      <c r="G6" s="245"/>
      <c r="H6" s="245"/>
      <c r="I6" s="245"/>
      <c r="J6" s="24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ht="33" customHeight="1">
      <c r="A7" s="204" t="s">
        <v>14</v>
      </c>
      <c r="B7" s="205">
        <f>SUM(C7,H7:J7)</f>
        <v>181.96</v>
      </c>
      <c r="C7" s="205">
        <f>SUM(D7:G7)</f>
        <v>181.96</v>
      </c>
      <c r="D7" s="205">
        <f>SUM(D81,D78,D71,D68,D63,D59,D56,D52,D49,D45,D38,D30,D24,D13,D8)</f>
        <v>181.96</v>
      </c>
      <c r="E7" s="205">
        <f t="shared" ref="E7:J7" si="0">SUM(E81,E78,E71,E68,E63,E59,E56,E52,E49,E45,E38,E30,E24,E13,E8)</f>
        <v>0</v>
      </c>
      <c r="F7" s="205">
        <f t="shared" si="0"/>
        <v>0</v>
      </c>
      <c r="G7" s="205">
        <f t="shared" si="0"/>
        <v>0</v>
      </c>
      <c r="H7" s="205">
        <f t="shared" si="0"/>
        <v>0</v>
      </c>
      <c r="I7" s="205">
        <f t="shared" si="0"/>
        <v>0</v>
      </c>
      <c r="J7" s="205">
        <f t="shared" si="0"/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74" t="s">
        <v>125</v>
      </c>
      <c r="B8" s="175">
        <f>SUM(C8,H8:J8)</f>
        <v>134.05000000000001</v>
      </c>
      <c r="C8" s="175">
        <f>SUM(D8:G8)</f>
        <v>134.05000000000001</v>
      </c>
      <c r="D8" s="181">
        <f>SUM(D9:D12)</f>
        <v>134.05000000000001</v>
      </c>
      <c r="E8" s="144">
        <f t="shared" ref="E8:J8" si="1">SUM(E9:E12)</f>
        <v>0</v>
      </c>
      <c r="F8" s="144">
        <f t="shared" si="1"/>
        <v>0</v>
      </c>
      <c r="G8" s="144">
        <f t="shared" si="1"/>
        <v>0</v>
      </c>
      <c r="H8" s="144">
        <f t="shared" si="1"/>
        <v>0</v>
      </c>
      <c r="I8" s="144">
        <f t="shared" si="1"/>
        <v>0</v>
      </c>
      <c r="J8" s="144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89" t="s">
        <v>274</v>
      </c>
      <c r="B9" s="175">
        <f>SUM(C9,H9:J9)</f>
        <v>85.27</v>
      </c>
      <c r="C9" s="175">
        <f t="shared" ref="C9:C72" si="2">SUM(D9:G9)</f>
        <v>85.27</v>
      </c>
      <c r="D9" s="140">
        <v>85.27</v>
      </c>
      <c r="E9" s="140"/>
      <c r="F9" s="139"/>
      <c r="G9" s="139"/>
      <c r="H9" s="139"/>
      <c r="I9" s="139"/>
      <c r="J9" s="14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89" t="s">
        <v>275</v>
      </c>
      <c r="B10" s="175">
        <f t="shared" ref="B10:B72" si="3">SUM(C10,H10:J10)</f>
        <v>19.260000000000002</v>
      </c>
      <c r="C10" s="175">
        <f t="shared" si="2"/>
        <v>19.260000000000002</v>
      </c>
      <c r="D10" s="140">
        <v>19.260000000000002</v>
      </c>
      <c r="E10" s="140"/>
      <c r="F10" s="139"/>
      <c r="G10" s="139"/>
      <c r="H10" s="139"/>
      <c r="I10" s="139"/>
      <c r="J10" s="141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89" t="s">
        <v>276</v>
      </c>
      <c r="B11" s="175">
        <f t="shared" si="3"/>
        <v>9.52</v>
      </c>
      <c r="C11" s="175">
        <f t="shared" si="2"/>
        <v>9.52</v>
      </c>
      <c r="D11" s="140">
        <v>9.52</v>
      </c>
      <c r="E11" s="140"/>
      <c r="F11" s="139"/>
      <c r="G11" s="139"/>
      <c r="H11" s="139"/>
      <c r="I11" s="139"/>
      <c r="J11" s="14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89" t="s">
        <v>277</v>
      </c>
      <c r="B12" s="175">
        <f t="shared" si="3"/>
        <v>20</v>
      </c>
      <c r="C12" s="175">
        <f t="shared" si="2"/>
        <v>20</v>
      </c>
      <c r="D12" s="140">
        <v>20</v>
      </c>
      <c r="E12" s="140"/>
      <c r="F12" s="139"/>
      <c r="G12" s="139"/>
      <c r="H12" s="139"/>
      <c r="I12" s="139"/>
      <c r="J12" s="14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74" t="s">
        <v>126</v>
      </c>
      <c r="B13" s="175">
        <f t="shared" si="3"/>
        <v>44.52</v>
      </c>
      <c r="C13" s="175">
        <f t="shared" si="2"/>
        <v>44.52</v>
      </c>
      <c r="D13" s="144">
        <f>SUM(D14:D23)</f>
        <v>44.52</v>
      </c>
      <c r="E13" s="144">
        <f t="shared" ref="E13:J13" si="4">SUM(E14:E23)</f>
        <v>0</v>
      </c>
      <c r="F13" s="144">
        <f t="shared" si="4"/>
        <v>0</v>
      </c>
      <c r="G13" s="144">
        <f t="shared" si="4"/>
        <v>0</v>
      </c>
      <c r="H13" s="144">
        <f t="shared" si="4"/>
        <v>0</v>
      </c>
      <c r="I13" s="144">
        <f t="shared" si="4"/>
        <v>0</v>
      </c>
      <c r="J13" s="144">
        <f t="shared" si="4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76" t="s">
        <v>278</v>
      </c>
      <c r="B14" s="175">
        <f t="shared" si="3"/>
        <v>3</v>
      </c>
      <c r="C14" s="175">
        <v>3</v>
      </c>
      <c r="D14" s="140">
        <v>31.82</v>
      </c>
      <c r="E14" s="140"/>
      <c r="F14" s="139"/>
      <c r="G14" s="139"/>
      <c r="H14" s="139"/>
      <c r="I14" s="139"/>
      <c r="J14" s="14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76" t="s">
        <v>279</v>
      </c>
      <c r="B15" s="175">
        <f t="shared" si="3"/>
        <v>0</v>
      </c>
      <c r="C15" s="175">
        <f t="shared" si="2"/>
        <v>0</v>
      </c>
      <c r="D15" s="140"/>
      <c r="E15" s="140"/>
      <c r="F15" s="139"/>
      <c r="G15" s="139"/>
      <c r="H15" s="139"/>
      <c r="I15" s="139"/>
      <c r="J15" s="14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76" t="s">
        <v>280</v>
      </c>
      <c r="B16" s="175">
        <f t="shared" si="3"/>
        <v>2</v>
      </c>
      <c r="C16" s="175">
        <f t="shared" si="2"/>
        <v>2</v>
      </c>
      <c r="D16" s="140">
        <v>2</v>
      </c>
      <c r="E16" s="140"/>
      <c r="F16" s="139"/>
      <c r="G16" s="139"/>
      <c r="H16" s="139"/>
      <c r="I16" s="139"/>
      <c r="J16" s="141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76" t="s">
        <v>281</v>
      </c>
      <c r="B17" s="175">
        <f t="shared" si="3"/>
        <v>0</v>
      </c>
      <c r="C17" s="175">
        <f t="shared" si="2"/>
        <v>0</v>
      </c>
      <c r="D17" s="140"/>
      <c r="E17" s="140"/>
      <c r="F17" s="139"/>
      <c r="G17" s="139"/>
      <c r="H17" s="139"/>
      <c r="I17" s="139"/>
      <c r="J17" s="14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76" t="s">
        <v>282</v>
      </c>
      <c r="B18" s="175">
        <f t="shared" si="3"/>
        <v>0</v>
      </c>
      <c r="C18" s="175">
        <f t="shared" si="2"/>
        <v>0</v>
      </c>
      <c r="D18" s="140"/>
      <c r="E18" s="140"/>
      <c r="F18" s="139"/>
      <c r="G18" s="139"/>
      <c r="H18" s="139"/>
      <c r="I18" s="139"/>
      <c r="J18" s="14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76" t="s">
        <v>283</v>
      </c>
      <c r="B19" s="175">
        <f t="shared" si="3"/>
        <v>0</v>
      </c>
      <c r="C19" s="175">
        <f t="shared" si="2"/>
        <v>0</v>
      </c>
      <c r="D19" s="140"/>
      <c r="E19" s="139"/>
      <c r="F19" s="139"/>
      <c r="G19" s="139"/>
      <c r="H19" s="139"/>
      <c r="I19" s="139"/>
      <c r="J19" s="141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76" t="s">
        <v>284</v>
      </c>
      <c r="B20" s="175">
        <f t="shared" si="3"/>
        <v>0</v>
      </c>
      <c r="C20" s="175">
        <f t="shared" si="2"/>
        <v>0</v>
      </c>
      <c r="D20" s="140"/>
      <c r="E20" s="140"/>
      <c r="F20" s="139"/>
      <c r="G20" s="139"/>
      <c r="H20" s="139"/>
      <c r="I20" s="139"/>
      <c r="J20" s="14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76" t="s">
        <v>285</v>
      </c>
      <c r="B21" s="175">
        <f t="shared" si="3"/>
        <v>3</v>
      </c>
      <c r="C21" s="175">
        <f t="shared" si="2"/>
        <v>3</v>
      </c>
      <c r="D21" s="140">
        <v>3</v>
      </c>
      <c r="E21" s="140"/>
      <c r="F21" s="139"/>
      <c r="G21" s="139"/>
      <c r="H21" s="139"/>
      <c r="I21" s="139"/>
      <c r="J21" s="14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76" t="s">
        <v>286</v>
      </c>
      <c r="B22" s="175">
        <f t="shared" si="3"/>
        <v>0</v>
      </c>
      <c r="C22" s="175">
        <f t="shared" si="2"/>
        <v>0</v>
      </c>
      <c r="D22" s="140"/>
      <c r="E22" s="140"/>
      <c r="F22" s="139"/>
      <c r="G22" s="139"/>
      <c r="H22" s="139"/>
      <c r="I22" s="139"/>
      <c r="J22" s="141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76" t="s">
        <v>287</v>
      </c>
      <c r="B23" s="175">
        <v>25</v>
      </c>
      <c r="C23" s="175">
        <f t="shared" si="2"/>
        <v>7.7</v>
      </c>
      <c r="D23" s="140">
        <v>7.7</v>
      </c>
      <c r="E23" s="140"/>
      <c r="F23" s="139"/>
      <c r="G23" s="139"/>
      <c r="H23" s="139"/>
      <c r="I23" s="139"/>
      <c r="J23" s="141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74" t="s">
        <v>88</v>
      </c>
      <c r="B24" s="175">
        <f t="shared" ref="B24:B29" si="5">SUM(C24,H24:J24)</f>
        <v>1.53</v>
      </c>
      <c r="C24" s="175">
        <f t="shared" si="2"/>
        <v>1.53</v>
      </c>
      <c r="D24" s="144">
        <f>SUM(D25:D29)</f>
        <v>1.53</v>
      </c>
      <c r="E24" s="144">
        <f t="shared" ref="E24:I24" si="6">SUM(E25:E29)</f>
        <v>0</v>
      </c>
      <c r="F24" s="144">
        <f t="shared" si="6"/>
        <v>0</v>
      </c>
      <c r="G24" s="144">
        <f>SUM(G25:G29)</f>
        <v>0</v>
      </c>
      <c r="H24" s="144">
        <f t="shared" si="6"/>
        <v>0</v>
      </c>
      <c r="I24" s="144">
        <f t="shared" si="6"/>
        <v>0</v>
      </c>
      <c r="J24" s="144">
        <f>SUM(J25:J29)</f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89" t="s">
        <v>127</v>
      </c>
      <c r="B25" s="175">
        <f t="shared" si="5"/>
        <v>1.05</v>
      </c>
      <c r="C25" s="175">
        <f t="shared" si="2"/>
        <v>1.05</v>
      </c>
      <c r="D25" s="140">
        <v>1.05</v>
      </c>
      <c r="E25" s="140"/>
      <c r="F25" s="139"/>
      <c r="G25" s="139"/>
      <c r="H25" s="139"/>
      <c r="I25" s="139"/>
      <c r="J25" s="14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77" t="s">
        <v>128</v>
      </c>
      <c r="B26" s="175">
        <f t="shared" si="5"/>
        <v>0</v>
      </c>
      <c r="C26" s="175">
        <f t="shared" si="2"/>
        <v>0</v>
      </c>
      <c r="D26" s="140"/>
      <c r="E26" s="140"/>
      <c r="F26" s="139"/>
      <c r="G26" s="139"/>
      <c r="H26" s="139"/>
      <c r="I26" s="139"/>
      <c r="J26" s="14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77" t="s">
        <v>129</v>
      </c>
      <c r="B27" s="175">
        <f t="shared" si="5"/>
        <v>0</v>
      </c>
      <c r="C27" s="175">
        <f t="shared" si="2"/>
        <v>0</v>
      </c>
      <c r="D27" s="140"/>
      <c r="E27" s="140"/>
      <c r="F27" s="139"/>
      <c r="G27" s="139"/>
      <c r="H27" s="139"/>
      <c r="I27" s="139"/>
      <c r="J27" s="14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77" t="s">
        <v>130</v>
      </c>
      <c r="B28" s="175">
        <f t="shared" si="5"/>
        <v>0.48</v>
      </c>
      <c r="C28" s="175">
        <f t="shared" si="2"/>
        <v>0.48</v>
      </c>
      <c r="D28" s="140">
        <v>0.48</v>
      </c>
      <c r="E28" s="140"/>
      <c r="F28" s="139"/>
      <c r="G28" s="139"/>
      <c r="H28" s="139"/>
      <c r="I28" s="139"/>
      <c r="J28" s="14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77" t="s">
        <v>177</v>
      </c>
      <c r="B29" s="175">
        <f t="shared" si="5"/>
        <v>0</v>
      </c>
      <c r="C29" s="175">
        <f t="shared" si="2"/>
        <v>0</v>
      </c>
      <c r="D29" s="140"/>
      <c r="E29" s="140"/>
      <c r="F29" s="139"/>
      <c r="G29" s="139"/>
      <c r="H29" s="139"/>
      <c r="I29" s="139"/>
      <c r="J29" s="14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74" t="s">
        <v>137</v>
      </c>
      <c r="B30" s="175">
        <f t="shared" si="3"/>
        <v>0</v>
      </c>
      <c r="C30" s="175">
        <f t="shared" si="2"/>
        <v>0</v>
      </c>
      <c r="D30" s="144">
        <f>SUM(D31:D37)</f>
        <v>0</v>
      </c>
      <c r="E30" s="144">
        <f t="shared" ref="E30:I30" si="7">SUM(E31:E37)</f>
        <v>0</v>
      </c>
      <c r="F30" s="144">
        <f t="shared" si="7"/>
        <v>0</v>
      </c>
      <c r="G30" s="144">
        <f t="shared" si="7"/>
        <v>0</v>
      </c>
      <c r="H30" s="144">
        <f>SUM(H31:H37)</f>
        <v>0</v>
      </c>
      <c r="I30" s="144">
        <f t="shared" si="7"/>
        <v>0</v>
      </c>
      <c r="J30" s="144">
        <f>SUM(J31:J37)</f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77" t="s">
        <v>131</v>
      </c>
      <c r="B31" s="175">
        <f t="shared" si="3"/>
        <v>0</v>
      </c>
      <c r="C31" s="175">
        <f t="shared" si="2"/>
        <v>0</v>
      </c>
      <c r="D31" s="140"/>
      <c r="E31" s="140"/>
      <c r="F31" s="139"/>
      <c r="G31" s="139"/>
      <c r="H31" s="139"/>
      <c r="I31" s="139"/>
      <c r="J31" s="14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77" t="s">
        <v>124</v>
      </c>
      <c r="B32" s="175">
        <f t="shared" si="3"/>
        <v>0</v>
      </c>
      <c r="C32" s="175">
        <f t="shared" si="2"/>
        <v>0</v>
      </c>
      <c r="D32" s="140"/>
      <c r="E32" s="140"/>
      <c r="F32" s="139"/>
      <c r="G32" s="139"/>
      <c r="H32" s="139"/>
      <c r="I32" s="139"/>
      <c r="J32" s="14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77" t="s">
        <v>132</v>
      </c>
      <c r="B33" s="175">
        <f t="shared" si="3"/>
        <v>0</v>
      </c>
      <c r="C33" s="175">
        <f t="shared" si="2"/>
        <v>0</v>
      </c>
      <c r="D33" s="140"/>
      <c r="E33" s="140"/>
      <c r="F33" s="139"/>
      <c r="G33" s="139"/>
      <c r="H33" s="139"/>
      <c r="I33" s="139"/>
      <c r="J33" s="14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8" customHeight="1">
      <c r="A34" s="177" t="s">
        <v>133</v>
      </c>
      <c r="B34" s="175">
        <f t="shared" si="3"/>
        <v>0</v>
      </c>
      <c r="C34" s="175">
        <f t="shared" si="2"/>
        <v>0</v>
      </c>
      <c r="D34" s="140"/>
      <c r="E34" s="140"/>
      <c r="F34" s="139"/>
      <c r="G34" s="139"/>
      <c r="H34" s="139"/>
      <c r="I34" s="139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8" customHeight="1">
      <c r="A35" s="177" t="s">
        <v>134</v>
      </c>
      <c r="B35" s="175">
        <f t="shared" si="3"/>
        <v>0</v>
      </c>
      <c r="C35" s="175">
        <f t="shared" si="2"/>
        <v>0</v>
      </c>
      <c r="D35" s="140"/>
      <c r="E35" s="140"/>
      <c r="F35" s="139"/>
      <c r="G35" s="139"/>
      <c r="H35" s="139"/>
      <c r="I35" s="139"/>
      <c r="J35" s="141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8" customHeight="1">
      <c r="A36" s="177" t="s">
        <v>135</v>
      </c>
      <c r="B36" s="175">
        <f t="shared" si="3"/>
        <v>0</v>
      </c>
      <c r="C36" s="175">
        <f t="shared" si="2"/>
        <v>0</v>
      </c>
      <c r="D36" s="140"/>
      <c r="E36" s="140"/>
      <c r="F36" s="139"/>
      <c r="G36" s="139"/>
      <c r="H36" s="139"/>
      <c r="I36" s="139"/>
      <c r="J36" s="141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8" customHeight="1">
      <c r="A37" s="177" t="s">
        <v>136</v>
      </c>
      <c r="B37" s="175">
        <f t="shared" si="3"/>
        <v>0</v>
      </c>
      <c r="C37" s="175">
        <f t="shared" si="2"/>
        <v>0</v>
      </c>
      <c r="D37" s="140"/>
      <c r="E37" s="140"/>
      <c r="F37" s="139"/>
      <c r="G37" s="139"/>
      <c r="H37" s="139"/>
      <c r="I37" s="139"/>
      <c r="J37" s="14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8" customHeight="1">
      <c r="A38" s="174" t="s">
        <v>138</v>
      </c>
      <c r="B38" s="175">
        <f t="shared" si="3"/>
        <v>0</v>
      </c>
      <c r="C38" s="175">
        <f t="shared" si="2"/>
        <v>0</v>
      </c>
      <c r="D38" s="144">
        <f>SUM(D39:D44)</f>
        <v>0</v>
      </c>
      <c r="E38" s="144">
        <f>SUM(E39:E44)</f>
        <v>0</v>
      </c>
      <c r="F38" s="144">
        <f t="shared" ref="F38:I38" si="8">SUM(F39:F44)</f>
        <v>0</v>
      </c>
      <c r="G38" s="144">
        <f t="shared" si="8"/>
        <v>0</v>
      </c>
      <c r="H38" s="144">
        <f t="shared" si="8"/>
        <v>0</v>
      </c>
      <c r="I38" s="144">
        <f t="shared" si="8"/>
        <v>0</v>
      </c>
      <c r="J38" s="144">
        <f>SUM(J39:J44)</f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8" customHeight="1">
      <c r="A39" s="177" t="s">
        <v>131</v>
      </c>
      <c r="B39" s="175">
        <f t="shared" si="3"/>
        <v>0</v>
      </c>
      <c r="C39" s="175">
        <f t="shared" si="2"/>
        <v>0</v>
      </c>
      <c r="D39" s="140"/>
      <c r="E39" s="140"/>
      <c r="F39" s="139"/>
      <c r="G39" s="139"/>
      <c r="H39" s="139"/>
      <c r="I39" s="139"/>
      <c r="J39" s="14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8" customHeight="1">
      <c r="A40" s="177" t="s">
        <v>139</v>
      </c>
      <c r="B40" s="175">
        <f t="shared" si="3"/>
        <v>0</v>
      </c>
      <c r="C40" s="175">
        <f t="shared" si="2"/>
        <v>0</v>
      </c>
      <c r="D40" s="140"/>
      <c r="E40" s="140"/>
      <c r="F40" s="139"/>
      <c r="G40" s="139"/>
      <c r="H40" s="139"/>
      <c r="I40" s="139"/>
      <c r="J40" s="14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8" customHeight="1">
      <c r="A41" s="177" t="s">
        <v>132</v>
      </c>
      <c r="B41" s="175">
        <f t="shared" si="3"/>
        <v>0</v>
      </c>
      <c r="C41" s="175">
        <f t="shared" si="2"/>
        <v>0</v>
      </c>
      <c r="D41" s="140"/>
      <c r="E41" s="140"/>
      <c r="F41" s="139"/>
      <c r="G41" s="139"/>
      <c r="H41" s="139"/>
      <c r="I41" s="139"/>
      <c r="J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8" customHeight="1">
      <c r="A42" s="177" t="s">
        <v>134</v>
      </c>
      <c r="B42" s="175">
        <f t="shared" si="3"/>
        <v>0</v>
      </c>
      <c r="C42" s="175">
        <f t="shared" si="2"/>
        <v>0</v>
      </c>
      <c r="D42" s="140"/>
      <c r="E42" s="140"/>
      <c r="F42" s="139"/>
      <c r="G42" s="139"/>
      <c r="H42" s="139"/>
      <c r="I42" s="139"/>
      <c r="J42" s="14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8" customHeight="1">
      <c r="A43" s="177" t="s">
        <v>135</v>
      </c>
      <c r="B43" s="175">
        <f t="shared" si="3"/>
        <v>0</v>
      </c>
      <c r="C43" s="175">
        <f t="shared" si="2"/>
        <v>0</v>
      </c>
      <c r="D43" s="140"/>
      <c r="E43" s="140"/>
      <c r="F43" s="139"/>
      <c r="G43" s="139"/>
      <c r="H43" s="139"/>
      <c r="I43" s="139"/>
      <c r="J43" s="14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8" customHeight="1">
      <c r="A44" s="189" t="s">
        <v>248</v>
      </c>
      <c r="B44" s="175">
        <f t="shared" si="3"/>
        <v>0</v>
      </c>
      <c r="C44" s="175">
        <f t="shared" si="2"/>
        <v>0</v>
      </c>
      <c r="D44" s="140"/>
      <c r="E44" s="140"/>
      <c r="F44" s="139"/>
      <c r="G44" s="139"/>
      <c r="H44" s="139"/>
      <c r="I44" s="139"/>
      <c r="J44" s="14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8" customHeight="1">
      <c r="A45" s="174" t="s">
        <v>140</v>
      </c>
      <c r="B45" s="175">
        <f t="shared" si="3"/>
        <v>1.86</v>
      </c>
      <c r="C45" s="175">
        <f t="shared" si="2"/>
        <v>1.86</v>
      </c>
      <c r="D45" s="144">
        <f>SUM(D46:D48)</f>
        <v>1.86</v>
      </c>
      <c r="E45" s="144">
        <f t="shared" ref="E45:I45" si="9">SUM(E46:E48)</f>
        <v>0</v>
      </c>
      <c r="F45" s="144">
        <f t="shared" si="9"/>
        <v>0</v>
      </c>
      <c r="G45" s="144">
        <f t="shared" si="9"/>
        <v>0</v>
      </c>
      <c r="H45" s="144">
        <f t="shared" si="9"/>
        <v>0</v>
      </c>
      <c r="I45" s="144">
        <f t="shared" si="9"/>
        <v>0</v>
      </c>
      <c r="J45" s="144">
        <f>SUM(J46:J48)</f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8" customHeight="1">
      <c r="A46" s="177" t="s">
        <v>141</v>
      </c>
      <c r="B46" s="175">
        <f t="shared" si="3"/>
        <v>1.86</v>
      </c>
      <c r="C46" s="175">
        <f t="shared" si="2"/>
        <v>1.86</v>
      </c>
      <c r="D46" s="140">
        <v>1.86</v>
      </c>
      <c r="E46" s="140"/>
      <c r="F46" s="139"/>
      <c r="G46" s="139"/>
      <c r="H46" s="139"/>
      <c r="I46" s="139"/>
      <c r="J46" s="14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8" customHeight="1">
      <c r="A47" s="177" t="s">
        <v>142</v>
      </c>
      <c r="B47" s="175">
        <f t="shared" si="3"/>
        <v>0</v>
      </c>
      <c r="C47" s="175">
        <f t="shared" si="2"/>
        <v>0</v>
      </c>
      <c r="D47" s="140"/>
      <c r="E47" s="140"/>
      <c r="F47" s="139"/>
      <c r="G47" s="139"/>
      <c r="H47" s="139"/>
      <c r="I47" s="139"/>
      <c r="J47" s="141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8" customHeight="1">
      <c r="A48" s="177" t="s">
        <v>143</v>
      </c>
      <c r="B48" s="175">
        <f t="shared" si="3"/>
        <v>0</v>
      </c>
      <c r="C48" s="175">
        <f t="shared" si="2"/>
        <v>0</v>
      </c>
      <c r="D48" s="140"/>
      <c r="E48" s="140"/>
      <c r="F48" s="139"/>
      <c r="G48" s="139"/>
      <c r="H48" s="139"/>
      <c r="I48" s="139"/>
      <c r="J48" s="14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8" customHeight="1">
      <c r="A49" s="174" t="s">
        <v>144</v>
      </c>
      <c r="B49" s="175">
        <f t="shared" si="3"/>
        <v>0</v>
      </c>
      <c r="C49" s="175">
        <f t="shared" si="2"/>
        <v>0</v>
      </c>
      <c r="D49" s="144">
        <f>SUM(D50:D51)</f>
        <v>0</v>
      </c>
      <c r="E49" s="144">
        <f t="shared" ref="E49:J49" si="10">SUM(E50:E51)</f>
        <v>0</v>
      </c>
      <c r="F49" s="144">
        <f t="shared" si="10"/>
        <v>0</v>
      </c>
      <c r="G49" s="144">
        <f t="shared" si="10"/>
        <v>0</v>
      </c>
      <c r="H49" s="144">
        <f t="shared" si="10"/>
        <v>0</v>
      </c>
      <c r="I49" s="144">
        <f t="shared" si="10"/>
        <v>0</v>
      </c>
      <c r="J49" s="144">
        <f t="shared" si="1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8" customHeight="1">
      <c r="A50" s="177" t="s">
        <v>145</v>
      </c>
      <c r="B50" s="175">
        <f t="shared" si="3"/>
        <v>0</v>
      </c>
      <c r="C50" s="175">
        <f t="shared" si="2"/>
        <v>0</v>
      </c>
      <c r="D50" s="140"/>
      <c r="E50" s="140"/>
      <c r="F50" s="139"/>
      <c r="G50" s="139"/>
      <c r="H50" s="139"/>
      <c r="I50" s="139"/>
      <c r="J50" s="141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8" customHeight="1">
      <c r="A51" s="177" t="s">
        <v>146</v>
      </c>
      <c r="B51" s="175">
        <f t="shared" si="3"/>
        <v>0</v>
      </c>
      <c r="C51" s="175">
        <f t="shared" si="2"/>
        <v>0</v>
      </c>
      <c r="D51" s="140"/>
      <c r="E51" s="140"/>
      <c r="F51" s="139"/>
      <c r="G51" s="139"/>
      <c r="H51" s="139"/>
      <c r="I51" s="139"/>
      <c r="J51" s="14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8" customHeight="1">
      <c r="A52" s="174" t="s">
        <v>147</v>
      </c>
      <c r="B52" s="175">
        <f t="shared" si="3"/>
        <v>0</v>
      </c>
      <c r="C52" s="175">
        <f t="shared" si="2"/>
        <v>0</v>
      </c>
      <c r="D52" s="144">
        <f>SUM(D53:D55)</f>
        <v>0</v>
      </c>
      <c r="E52" s="144">
        <f t="shared" ref="E52:I52" si="11">SUM(E53:E55)</f>
        <v>0</v>
      </c>
      <c r="F52" s="144">
        <f t="shared" si="11"/>
        <v>0</v>
      </c>
      <c r="G52" s="144">
        <f t="shared" si="11"/>
        <v>0</v>
      </c>
      <c r="H52" s="144">
        <f t="shared" si="11"/>
        <v>0</v>
      </c>
      <c r="I52" s="144">
        <f t="shared" si="11"/>
        <v>0</v>
      </c>
      <c r="J52" s="144">
        <f>SUM(J53:J55)</f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8" customHeight="1">
      <c r="A53" s="177" t="s">
        <v>148</v>
      </c>
      <c r="B53" s="175">
        <f t="shared" si="3"/>
        <v>0</v>
      </c>
      <c r="C53" s="175">
        <f t="shared" si="2"/>
        <v>0</v>
      </c>
      <c r="D53" s="140"/>
      <c r="E53" s="140"/>
      <c r="F53" s="139"/>
      <c r="G53" s="139"/>
      <c r="H53" s="139"/>
      <c r="I53" s="139"/>
      <c r="J53" s="14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8" customHeight="1">
      <c r="A54" s="177" t="s">
        <v>149</v>
      </c>
      <c r="B54" s="175">
        <f t="shared" si="3"/>
        <v>0</v>
      </c>
      <c r="C54" s="175">
        <f t="shared" si="2"/>
        <v>0</v>
      </c>
      <c r="D54" s="140"/>
      <c r="E54" s="140"/>
      <c r="F54" s="139"/>
      <c r="G54" s="139"/>
      <c r="H54" s="139"/>
      <c r="I54" s="139"/>
      <c r="J54" s="141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8" customHeight="1">
      <c r="A55" s="177" t="s">
        <v>150</v>
      </c>
      <c r="B55" s="175">
        <f t="shared" si="3"/>
        <v>0</v>
      </c>
      <c r="C55" s="175">
        <f t="shared" si="2"/>
        <v>0</v>
      </c>
      <c r="D55" s="140"/>
      <c r="E55" s="140"/>
      <c r="F55" s="139"/>
      <c r="G55" s="139"/>
      <c r="H55" s="139"/>
      <c r="I55" s="139"/>
      <c r="J55" s="14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8" customHeight="1">
      <c r="A56" s="174" t="s">
        <v>178</v>
      </c>
      <c r="B56" s="175">
        <f t="shared" si="3"/>
        <v>0</v>
      </c>
      <c r="C56" s="175">
        <f t="shared" si="2"/>
        <v>0</v>
      </c>
      <c r="D56" s="144">
        <f>SUM(D57:D58)</f>
        <v>0</v>
      </c>
      <c r="E56" s="144">
        <f t="shared" ref="E56:I56" si="12">SUM(E57:E58)</f>
        <v>0</v>
      </c>
      <c r="F56" s="144">
        <f t="shared" si="12"/>
        <v>0</v>
      </c>
      <c r="G56" s="144">
        <f t="shared" si="12"/>
        <v>0</v>
      </c>
      <c r="H56" s="144">
        <f t="shared" si="12"/>
        <v>0</v>
      </c>
      <c r="I56" s="144">
        <f t="shared" si="12"/>
        <v>0</v>
      </c>
      <c r="J56" s="144">
        <f>SUM(J57:J58)</f>
        <v>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8" customHeight="1">
      <c r="A57" s="177" t="s">
        <v>179</v>
      </c>
      <c r="B57" s="175">
        <f t="shared" si="3"/>
        <v>0</v>
      </c>
      <c r="C57" s="175">
        <f t="shared" si="2"/>
        <v>0</v>
      </c>
      <c r="D57" s="140"/>
      <c r="E57" s="140"/>
      <c r="F57" s="139"/>
      <c r="G57" s="139"/>
      <c r="H57" s="139"/>
      <c r="I57" s="139"/>
      <c r="J57" s="141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8" customHeight="1">
      <c r="A58" s="177" t="s">
        <v>151</v>
      </c>
      <c r="B58" s="175">
        <f t="shared" si="3"/>
        <v>0</v>
      </c>
      <c r="C58" s="175">
        <f t="shared" si="2"/>
        <v>0</v>
      </c>
      <c r="D58" s="140"/>
      <c r="E58" s="140"/>
      <c r="F58" s="139"/>
      <c r="G58" s="139"/>
      <c r="H58" s="139"/>
      <c r="I58" s="139"/>
      <c r="J58" s="141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8" customHeight="1">
      <c r="A59" s="174" t="s">
        <v>152</v>
      </c>
      <c r="B59" s="175">
        <f t="shared" si="3"/>
        <v>0</v>
      </c>
      <c r="C59" s="175">
        <f t="shared" si="2"/>
        <v>0</v>
      </c>
      <c r="D59" s="144">
        <f>SUM(D60:D62)</f>
        <v>0</v>
      </c>
      <c r="E59" s="144">
        <f t="shared" ref="E59:J59" si="13">SUM(E60:E62)</f>
        <v>0</v>
      </c>
      <c r="F59" s="144">
        <f t="shared" si="13"/>
        <v>0</v>
      </c>
      <c r="G59" s="144">
        <f t="shared" si="13"/>
        <v>0</v>
      </c>
      <c r="H59" s="144">
        <f t="shared" si="13"/>
        <v>0</v>
      </c>
      <c r="I59" s="144">
        <f t="shared" si="13"/>
        <v>0</v>
      </c>
      <c r="J59" s="144">
        <f t="shared" si="13"/>
        <v>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</row>
    <row r="60" spans="1:248" ht="18" customHeight="1">
      <c r="A60" s="177" t="s">
        <v>152</v>
      </c>
      <c r="B60" s="175">
        <f t="shared" si="3"/>
        <v>0</v>
      </c>
      <c r="C60" s="175">
        <f t="shared" si="2"/>
        <v>0</v>
      </c>
      <c r="D60" s="140"/>
      <c r="E60" s="140"/>
      <c r="F60" s="139"/>
      <c r="G60" s="139"/>
      <c r="H60" s="139"/>
      <c r="I60" s="139"/>
      <c r="J60" s="141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</row>
    <row r="61" spans="1:248" ht="18" customHeight="1">
      <c r="A61" s="177" t="s">
        <v>153</v>
      </c>
      <c r="B61" s="175">
        <f t="shared" si="3"/>
        <v>0</v>
      </c>
      <c r="C61" s="175">
        <f t="shared" si="2"/>
        <v>0</v>
      </c>
      <c r="D61" s="140"/>
      <c r="E61" s="140"/>
      <c r="F61" s="139"/>
      <c r="G61" s="139"/>
      <c r="H61" s="139"/>
      <c r="I61" s="139"/>
      <c r="J61" s="141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</row>
    <row r="62" spans="1:248" ht="18" customHeight="1">
      <c r="A62" s="177" t="s">
        <v>154</v>
      </c>
      <c r="B62" s="175">
        <f t="shared" si="3"/>
        <v>0</v>
      </c>
      <c r="C62" s="175">
        <f t="shared" si="2"/>
        <v>0</v>
      </c>
      <c r="D62" s="140"/>
      <c r="E62" s="140"/>
      <c r="F62" s="139"/>
      <c r="G62" s="139"/>
      <c r="H62" s="139"/>
      <c r="I62" s="139"/>
      <c r="J62" s="141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</row>
    <row r="63" spans="1:248" ht="18" customHeight="1">
      <c r="A63" s="174" t="s">
        <v>155</v>
      </c>
      <c r="B63" s="175">
        <f t="shared" si="3"/>
        <v>0</v>
      </c>
      <c r="C63" s="175">
        <f t="shared" si="2"/>
        <v>0</v>
      </c>
      <c r="D63" s="144">
        <f>SUM(D64:D67)</f>
        <v>0</v>
      </c>
      <c r="E63" s="144">
        <f t="shared" ref="E63:I63" si="14">SUM(E64:E67)</f>
        <v>0</v>
      </c>
      <c r="F63" s="144">
        <f t="shared" si="14"/>
        <v>0</v>
      </c>
      <c r="G63" s="144">
        <f t="shared" si="14"/>
        <v>0</v>
      </c>
      <c r="H63" s="144">
        <f t="shared" si="14"/>
        <v>0</v>
      </c>
      <c r="I63" s="144">
        <f t="shared" si="14"/>
        <v>0</v>
      </c>
      <c r="J63" s="144">
        <f>SUM(J64:J67)</f>
        <v>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</row>
    <row r="64" spans="1:248" ht="18" customHeight="1">
      <c r="A64" s="177" t="s">
        <v>156</v>
      </c>
      <c r="B64" s="175">
        <f t="shared" si="3"/>
        <v>0</v>
      </c>
      <c r="C64" s="175">
        <f t="shared" si="2"/>
        <v>0</v>
      </c>
      <c r="D64" s="140"/>
      <c r="E64" s="140"/>
      <c r="F64" s="139"/>
      <c r="G64" s="139"/>
      <c r="H64" s="139"/>
      <c r="I64" s="139"/>
      <c r="J64" s="141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</row>
    <row r="65" spans="1:248" ht="18" customHeight="1">
      <c r="A65" s="177" t="s">
        <v>157</v>
      </c>
      <c r="B65" s="175">
        <f t="shared" si="3"/>
        <v>0</v>
      </c>
      <c r="C65" s="175">
        <f t="shared" si="2"/>
        <v>0</v>
      </c>
      <c r="D65" s="140"/>
      <c r="E65" s="140"/>
      <c r="F65" s="139"/>
      <c r="G65" s="139"/>
      <c r="H65" s="139"/>
      <c r="I65" s="139"/>
      <c r="J65" s="141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</row>
    <row r="66" spans="1:248" ht="18" customHeight="1">
      <c r="A66" s="177" t="s">
        <v>158</v>
      </c>
      <c r="B66" s="175">
        <f t="shared" si="3"/>
        <v>0</v>
      </c>
      <c r="C66" s="175">
        <f t="shared" si="2"/>
        <v>0</v>
      </c>
      <c r="D66" s="140"/>
      <c r="E66" s="140"/>
      <c r="F66" s="139"/>
      <c r="G66" s="139"/>
      <c r="H66" s="139"/>
      <c r="I66" s="139"/>
      <c r="J66" s="141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</row>
    <row r="67" spans="1:248" ht="18" customHeight="1">
      <c r="A67" s="177" t="s">
        <v>159</v>
      </c>
      <c r="B67" s="175">
        <f t="shared" si="3"/>
        <v>0</v>
      </c>
      <c r="C67" s="175">
        <f t="shared" si="2"/>
        <v>0</v>
      </c>
      <c r="D67" s="140"/>
      <c r="E67" s="140"/>
      <c r="F67" s="139"/>
      <c r="G67" s="139"/>
      <c r="H67" s="139"/>
      <c r="I67" s="139"/>
      <c r="J67" s="141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</row>
    <row r="68" spans="1:248" ht="18" customHeight="1">
      <c r="A68" s="174" t="s">
        <v>160</v>
      </c>
      <c r="B68" s="175">
        <f t="shared" si="3"/>
        <v>0</v>
      </c>
      <c r="C68" s="175">
        <f t="shared" si="2"/>
        <v>0</v>
      </c>
      <c r="D68" s="144">
        <f>SUM(D69:D70)</f>
        <v>0</v>
      </c>
      <c r="E68" s="144">
        <f t="shared" ref="E68:I68" si="15">SUM(E69:E70)</f>
        <v>0</v>
      </c>
      <c r="F68" s="144">
        <f t="shared" si="15"/>
        <v>0</v>
      </c>
      <c r="G68" s="144">
        <f t="shared" si="15"/>
        <v>0</v>
      </c>
      <c r="H68" s="144">
        <f t="shared" si="15"/>
        <v>0</v>
      </c>
      <c r="I68" s="144">
        <f t="shared" si="15"/>
        <v>0</v>
      </c>
      <c r="J68" s="144">
        <f>SUM(J69:J70)</f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</row>
    <row r="69" spans="1:248" ht="18" customHeight="1">
      <c r="A69" s="177" t="s">
        <v>161</v>
      </c>
      <c r="B69" s="175">
        <f t="shared" si="3"/>
        <v>0</v>
      </c>
      <c r="C69" s="175">
        <f t="shared" si="2"/>
        <v>0</v>
      </c>
      <c r="D69" s="140"/>
      <c r="E69" s="140"/>
      <c r="F69" s="139"/>
      <c r="G69" s="139"/>
      <c r="H69" s="139"/>
      <c r="I69" s="139"/>
      <c r="J69" s="141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</row>
    <row r="70" spans="1:248" ht="18" customHeight="1">
      <c r="A70" s="177" t="s">
        <v>162</v>
      </c>
      <c r="B70" s="175">
        <f t="shared" si="3"/>
        <v>0</v>
      </c>
      <c r="C70" s="175">
        <f t="shared" si="2"/>
        <v>0</v>
      </c>
      <c r="D70" s="140"/>
      <c r="E70" s="140"/>
      <c r="F70" s="139"/>
      <c r="G70" s="139"/>
      <c r="H70" s="139"/>
      <c r="I70" s="139"/>
      <c r="J70" s="141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</row>
    <row r="71" spans="1:248" ht="18" customHeight="1">
      <c r="A71" s="174" t="s">
        <v>163</v>
      </c>
      <c r="B71" s="175">
        <f t="shared" si="3"/>
        <v>0</v>
      </c>
      <c r="C71" s="175">
        <f t="shared" si="2"/>
        <v>0</v>
      </c>
      <c r="D71" s="144">
        <f>SUM(D72:D77)</f>
        <v>0</v>
      </c>
      <c r="E71" s="144">
        <f t="shared" ref="E71:I71" si="16">SUM(E72:E77)</f>
        <v>0</v>
      </c>
      <c r="F71" s="144">
        <f t="shared" si="16"/>
        <v>0</v>
      </c>
      <c r="G71" s="144">
        <f t="shared" si="16"/>
        <v>0</v>
      </c>
      <c r="H71" s="144">
        <f t="shared" si="16"/>
        <v>0</v>
      </c>
      <c r="I71" s="144">
        <f t="shared" si="16"/>
        <v>0</v>
      </c>
      <c r="J71" s="144">
        <f>SUM(J72:J77)</f>
        <v>0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</row>
    <row r="72" spans="1:248" ht="18" customHeight="1">
      <c r="A72" s="177" t="s">
        <v>164</v>
      </c>
      <c r="B72" s="175">
        <f t="shared" si="3"/>
        <v>0</v>
      </c>
      <c r="C72" s="175">
        <f t="shared" si="2"/>
        <v>0</v>
      </c>
      <c r="D72" s="140"/>
      <c r="E72" s="140"/>
      <c r="F72" s="139"/>
      <c r="G72" s="139"/>
      <c r="H72" s="139"/>
      <c r="I72" s="139"/>
      <c r="J72" s="141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</row>
    <row r="73" spans="1:248" ht="18" customHeight="1">
      <c r="A73" s="177" t="s">
        <v>165</v>
      </c>
      <c r="B73" s="175">
        <f t="shared" ref="B73:B85" si="17">SUM(C73,H73:J73)</f>
        <v>0</v>
      </c>
      <c r="C73" s="175">
        <f t="shared" ref="C73:C85" si="18">SUM(D73:G73)</f>
        <v>0</v>
      </c>
      <c r="D73" s="140"/>
      <c r="E73" s="140"/>
      <c r="F73" s="139"/>
      <c r="G73" s="139"/>
      <c r="H73" s="139"/>
      <c r="I73" s="139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</row>
    <row r="74" spans="1:248" ht="18" customHeight="1">
      <c r="A74" s="177" t="s">
        <v>166</v>
      </c>
      <c r="B74" s="175">
        <f t="shared" si="17"/>
        <v>0</v>
      </c>
      <c r="C74" s="175">
        <f t="shared" si="18"/>
        <v>0</v>
      </c>
      <c r="D74" s="140"/>
      <c r="E74" s="140"/>
      <c r="F74" s="139"/>
      <c r="G74" s="139"/>
      <c r="H74" s="139"/>
      <c r="I74" s="139"/>
      <c r="J74" s="141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</row>
    <row r="75" spans="1:248" ht="18" customHeight="1">
      <c r="A75" s="177" t="s">
        <v>167</v>
      </c>
      <c r="B75" s="175">
        <f t="shared" si="17"/>
        <v>0</v>
      </c>
      <c r="C75" s="175">
        <f t="shared" si="18"/>
        <v>0</v>
      </c>
      <c r="D75" s="140"/>
      <c r="E75" s="140"/>
      <c r="F75" s="139"/>
      <c r="G75" s="139"/>
      <c r="H75" s="139"/>
      <c r="I75" s="139"/>
      <c r="J75" s="141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</row>
    <row r="76" spans="1:248" ht="18" customHeight="1">
      <c r="A76" s="177" t="s">
        <v>168</v>
      </c>
      <c r="B76" s="175">
        <f t="shared" si="17"/>
        <v>0</v>
      </c>
      <c r="C76" s="175">
        <f t="shared" si="18"/>
        <v>0</v>
      </c>
      <c r="D76" s="140"/>
      <c r="E76" s="140"/>
      <c r="F76" s="139"/>
      <c r="G76" s="139"/>
      <c r="H76" s="139"/>
      <c r="I76" s="139"/>
      <c r="J76" s="141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</row>
    <row r="77" spans="1:248" ht="18" customHeight="1">
      <c r="A77" s="189" t="s">
        <v>288</v>
      </c>
      <c r="B77" s="175">
        <f t="shared" si="17"/>
        <v>0</v>
      </c>
      <c r="C77" s="175">
        <f t="shared" si="18"/>
        <v>0</v>
      </c>
      <c r="D77" s="140"/>
      <c r="E77" s="140"/>
      <c r="F77" s="139"/>
      <c r="G77" s="139"/>
      <c r="H77" s="139"/>
      <c r="I77" s="139"/>
      <c r="J77" s="141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</row>
    <row r="78" spans="1:248" ht="18" customHeight="1">
      <c r="A78" s="174" t="s">
        <v>169</v>
      </c>
      <c r="B78" s="175">
        <f t="shared" si="17"/>
        <v>0</v>
      </c>
      <c r="C78" s="175">
        <f t="shared" si="18"/>
        <v>0</v>
      </c>
      <c r="D78" s="144">
        <f>SUM(D79:D80)</f>
        <v>0</v>
      </c>
      <c r="E78" s="144">
        <f t="shared" ref="E78:I78" si="19">SUM(E79:E80)</f>
        <v>0</v>
      </c>
      <c r="F78" s="144">
        <f t="shared" si="19"/>
        <v>0</v>
      </c>
      <c r="G78" s="144">
        <f t="shared" si="19"/>
        <v>0</v>
      </c>
      <c r="H78" s="144">
        <f t="shared" si="19"/>
        <v>0</v>
      </c>
      <c r="I78" s="144">
        <f t="shared" si="19"/>
        <v>0</v>
      </c>
      <c r="J78" s="144">
        <f>SUM(J79:J80)</f>
        <v>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</row>
    <row r="79" spans="1:248" ht="18" customHeight="1">
      <c r="A79" s="177" t="s">
        <v>170</v>
      </c>
      <c r="B79" s="175">
        <f t="shared" si="17"/>
        <v>0</v>
      </c>
      <c r="C79" s="175">
        <f t="shared" si="18"/>
        <v>0</v>
      </c>
      <c r="D79" s="140"/>
      <c r="E79" s="140"/>
      <c r="F79" s="139"/>
      <c r="G79" s="139"/>
      <c r="H79" s="139"/>
      <c r="I79" s="139"/>
      <c r="J79" s="141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</row>
    <row r="80" spans="1:248" ht="18" customHeight="1">
      <c r="A80" s="177" t="s">
        <v>171</v>
      </c>
      <c r="B80" s="175">
        <f t="shared" si="17"/>
        <v>0</v>
      </c>
      <c r="C80" s="175">
        <f t="shared" si="18"/>
        <v>0</v>
      </c>
      <c r="D80" s="140"/>
      <c r="E80" s="140"/>
      <c r="F80" s="139"/>
      <c r="G80" s="139"/>
      <c r="H80" s="139"/>
      <c r="I80" s="139"/>
      <c r="J80" s="141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</row>
    <row r="81" spans="1:248" ht="18" customHeight="1">
      <c r="A81" s="174" t="s">
        <v>173</v>
      </c>
      <c r="B81" s="178">
        <f>SUM(C81,H81:J81)</f>
        <v>0</v>
      </c>
      <c r="C81" s="175">
        <f t="shared" si="18"/>
        <v>0</v>
      </c>
      <c r="D81" s="145">
        <f>SUM(D82:D85)</f>
        <v>0</v>
      </c>
      <c r="E81" s="145">
        <f t="shared" ref="E81:I81" si="20">SUM(E82:E85)</f>
        <v>0</v>
      </c>
      <c r="F81" s="145">
        <f t="shared" si="20"/>
        <v>0</v>
      </c>
      <c r="G81" s="145">
        <f t="shared" si="20"/>
        <v>0</v>
      </c>
      <c r="H81" s="145">
        <f t="shared" si="20"/>
        <v>0</v>
      </c>
      <c r="I81" s="145">
        <f t="shared" si="20"/>
        <v>0</v>
      </c>
      <c r="J81" s="145">
        <f>SUM(J82:J85)</f>
        <v>0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</row>
    <row r="82" spans="1:248" ht="18" customHeight="1">
      <c r="A82" s="177" t="s">
        <v>174</v>
      </c>
      <c r="B82" s="175">
        <f t="shared" si="17"/>
        <v>0</v>
      </c>
      <c r="C82" s="175">
        <f t="shared" si="18"/>
        <v>0</v>
      </c>
      <c r="D82" s="140"/>
      <c r="E82" s="140"/>
      <c r="F82" s="139"/>
      <c r="G82" s="139"/>
      <c r="H82" s="139"/>
      <c r="I82" s="139"/>
      <c r="J82" s="141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</row>
    <row r="83" spans="1:248" ht="18" customHeight="1">
      <c r="A83" s="177" t="s">
        <v>175</v>
      </c>
      <c r="B83" s="175">
        <f t="shared" si="17"/>
        <v>0</v>
      </c>
      <c r="C83" s="175">
        <f t="shared" si="18"/>
        <v>0</v>
      </c>
      <c r="D83" s="140"/>
      <c r="E83" s="140"/>
      <c r="F83" s="139"/>
      <c r="G83" s="139"/>
      <c r="H83" s="139"/>
      <c r="I83" s="139"/>
      <c r="J83" s="141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</row>
    <row r="84" spans="1:248" ht="18" customHeight="1">
      <c r="A84" s="177" t="s">
        <v>176</v>
      </c>
      <c r="B84" s="175">
        <f t="shared" si="17"/>
        <v>0</v>
      </c>
      <c r="C84" s="175">
        <f t="shared" si="18"/>
        <v>0</v>
      </c>
      <c r="D84" s="140"/>
      <c r="E84" s="140"/>
      <c r="F84" s="139"/>
      <c r="G84" s="139"/>
      <c r="H84" s="139"/>
      <c r="I84" s="139"/>
      <c r="J84" s="141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</row>
    <row r="85" spans="1:248" ht="18" customHeight="1">
      <c r="A85" s="177" t="s">
        <v>172</v>
      </c>
      <c r="B85" s="175">
        <f t="shared" si="17"/>
        <v>0</v>
      </c>
      <c r="C85" s="175">
        <f t="shared" si="18"/>
        <v>0</v>
      </c>
      <c r="D85" s="140"/>
      <c r="E85" s="140"/>
      <c r="F85" s="139"/>
      <c r="G85" s="139"/>
      <c r="H85" s="139"/>
      <c r="I85" s="139"/>
      <c r="J85" s="141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</row>
    <row r="86" spans="1:248" ht="40.5" customHeight="1"/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11"/>
  <sheetViews>
    <sheetView showGridLines="0" showZeros="0" workbookViewId="0">
      <selection activeCell="G7" sqref="G7"/>
    </sheetView>
  </sheetViews>
  <sheetFormatPr defaultColWidth="8.6640625" defaultRowHeight="12.75" customHeight="1"/>
  <cols>
    <col min="1" max="1" width="50.5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122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s="142" customFormat="1" ht="25.5" customHeight="1">
      <c r="A2" s="247" t="s">
        <v>364</v>
      </c>
      <c r="B2" s="247"/>
      <c r="C2" s="247"/>
      <c r="D2" s="247"/>
      <c r="E2" s="247"/>
      <c r="F2" s="247"/>
      <c r="G2" s="247"/>
      <c r="H2" s="247"/>
      <c r="I2" s="247"/>
      <c r="J2" s="24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43" customFormat="1" ht="28.5" customHeight="1">
      <c r="A4" s="261" t="s">
        <v>69</v>
      </c>
      <c r="B4" s="261" t="s">
        <v>14</v>
      </c>
      <c r="C4" s="262" t="s">
        <v>63</v>
      </c>
      <c r="D4" s="263"/>
      <c r="E4" s="263"/>
      <c r="F4" s="263"/>
      <c r="G4" s="264"/>
      <c r="H4" s="258" t="s">
        <v>49</v>
      </c>
      <c r="I4" s="258" t="s">
        <v>50</v>
      </c>
      <c r="J4" s="258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43" customFormat="1" ht="28.5" customHeight="1">
      <c r="A5" s="261"/>
      <c r="B5" s="261"/>
      <c r="C5" s="258" t="s">
        <v>52</v>
      </c>
      <c r="D5" s="258" t="s">
        <v>53</v>
      </c>
      <c r="E5" s="258" t="s">
        <v>54</v>
      </c>
      <c r="F5" s="258" t="s">
        <v>55</v>
      </c>
      <c r="G5" s="258" t="s">
        <v>56</v>
      </c>
      <c r="H5" s="260"/>
      <c r="I5" s="260"/>
      <c r="J5" s="260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43" customFormat="1" ht="28.5" customHeight="1">
      <c r="A6" s="261"/>
      <c r="B6" s="261"/>
      <c r="C6" s="259"/>
      <c r="D6" s="259"/>
      <c r="E6" s="259"/>
      <c r="F6" s="259"/>
      <c r="G6" s="259"/>
      <c r="H6" s="259"/>
      <c r="I6" s="259"/>
      <c r="J6" s="259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43" customFormat="1" ht="21" customHeight="1">
      <c r="A7" s="174" t="s">
        <v>14</v>
      </c>
      <c r="B7" s="196">
        <f>SUM(C7,H7:J7)</f>
        <v>181.96</v>
      </c>
      <c r="C7" s="196">
        <f>SUM(D7:G7)</f>
        <v>181.96</v>
      </c>
      <c r="D7" s="200">
        <v>181.96</v>
      </c>
      <c r="E7" s="200">
        <v>0</v>
      </c>
      <c r="F7" s="196">
        <v>0</v>
      </c>
      <c r="G7" s="196">
        <v>0</v>
      </c>
      <c r="H7" s="196">
        <v>0</v>
      </c>
      <c r="I7" s="196">
        <v>0</v>
      </c>
      <c r="J7" s="201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s="143" customFormat="1" ht="18" customHeight="1">
      <c r="A8" s="153" t="s">
        <v>26</v>
      </c>
      <c r="B8" s="196">
        <f t="shared" ref="B8:B71" si="0">SUM(C8,H8:J8)</f>
        <v>135.91</v>
      </c>
      <c r="C8" s="196">
        <f>SUM(D8:G8)</f>
        <v>135.91</v>
      </c>
      <c r="D8" s="200">
        <f>SUM(D9:D21)</f>
        <v>135.91</v>
      </c>
      <c r="E8" s="200">
        <f t="shared" ref="E8:J8" si="1">SUM(E9:E21)</f>
        <v>0</v>
      </c>
      <c r="F8" s="200">
        <f t="shared" si="1"/>
        <v>0</v>
      </c>
      <c r="G8" s="200">
        <f t="shared" si="1"/>
        <v>0</v>
      </c>
      <c r="H8" s="200">
        <f t="shared" si="1"/>
        <v>0</v>
      </c>
      <c r="I8" s="200">
        <f t="shared" si="1"/>
        <v>0</v>
      </c>
      <c r="J8" s="200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5" customHeight="1">
      <c r="A9" s="179" t="s">
        <v>289</v>
      </c>
      <c r="B9" s="196">
        <f t="shared" si="0"/>
        <v>52.32</v>
      </c>
      <c r="C9" s="196">
        <f>SUM(D9:G9)</f>
        <v>52.32</v>
      </c>
      <c r="D9" s="197">
        <v>52.32</v>
      </c>
      <c r="E9" s="197">
        <f t="shared" ref="E9:J9" si="2">SUM(E10:E21)</f>
        <v>0</v>
      </c>
      <c r="F9" s="197">
        <f t="shared" si="2"/>
        <v>0</v>
      </c>
      <c r="G9" s="197">
        <f t="shared" si="2"/>
        <v>0</v>
      </c>
      <c r="H9" s="197">
        <f t="shared" si="2"/>
        <v>0</v>
      </c>
      <c r="I9" s="197"/>
      <c r="J9" s="197">
        <f t="shared" si="2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5" customHeight="1">
      <c r="A10" s="179" t="s">
        <v>290</v>
      </c>
      <c r="B10" s="196">
        <f t="shared" si="0"/>
        <v>28.59</v>
      </c>
      <c r="C10" s="196">
        <f t="shared" ref="C10:C73" si="3">SUM(D10:G10)</f>
        <v>28.59</v>
      </c>
      <c r="D10" s="197">
        <v>28.59</v>
      </c>
      <c r="E10" s="197">
        <v>0</v>
      </c>
      <c r="F10" s="198">
        <v>0</v>
      </c>
      <c r="G10" s="198">
        <v>0</v>
      </c>
      <c r="H10" s="198">
        <v>0</v>
      </c>
      <c r="I10" s="198">
        <v>0</v>
      </c>
      <c r="J10" s="199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5" customHeight="1">
      <c r="A11" s="179" t="s">
        <v>291</v>
      </c>
      <c r="B11" s="196">
        <f t="shared" si="0"/>
        <v>4.3600000000000003</v>
      </c>
      <c r="C11" s="196">
        <f t="shared" si="3"/>
        <v>4.3600000000000003</v>
      </c>
      <c r="D11" s="197">
        <v>4.3600000000000003</v>
      </c>
      <c r="E11" s="197">
        <v>0</v>
      </c>
      <c r="F11" s="198">
        <v>0</v>
      </c>
      <c r="G11" s="198">
        <v>0</v>
      </c>
      <c r="H11" s="198">
        <v>0</v>
      </c>
      <c r="I11" s="198">
        <v>0</v>
      </c>
      <c r="J11" s="199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5" customHeight="1">
      <c r="A12" s="179" t="s">
        <v>292</v>
      </c>
      <c r="B12" s="196">
        <f t="shared" si="0"/>
        <v>0</v>
      </c>
      <c r="C12" s="196">
        <f t="shared" si="3"/>
        <v>0</v>
      </c>
      <c r="D12" s="197"/>
      <c r="E12" s="197"/>
      <c r="F12" s="198"/>
      <c r="G12" s="198"/>
      <c r="H12" s="198"/>
      <c r="I12" s="198"/>
      <c r="J12" s="199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5" customHeight="1">
      <c r="A13" s="179" t="s">
        <v>293</v>
      </c>
      <c r="B13" s="196">
        <f t="shared" si="0"/>
        <v>1.86</v>
      </c>
      <c r="C13" s="196">
        <f t="shared" si="3"/>
        <v>1.86</v>
      </c>
      <c r="D13" s="197">
        <v>1.86</v>
      </c>
      <c r="E13" s="197"/>
      <c r="F13" s="198"/>
      <c r="G13" s="198"/>
      <c r="H13" s="198"/>
      <c r="I13" s="198"/>
      <c r="J13" s="199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5" customHeight="1">
      <c r="A14" s="179" t="s">
        <v>294</v>
      </c>
      <c r="B14" s="196">
        <f t="shared" si="0"/>
        <v>13.39</v>
      </c>
      <c r="C14" s="196">
        <f t="shared" si="3"/>
        <v>13.39</v>
      </c>
      <c r="D14" s="197">
        <v>13.39</v>
      </c>
      <c r="E14" s="197">
        <v>0</v>
      </c>
      <c r="F14" s="198">
        <v>0</v>
      </c>
      <c r="G14" s="198">
        <v>0</v>
      </c>
      <c r="H14" s="198">
        <v>0</v>
      </c>
      <c r="I14" s="198">
        <v>0</v>
      </c>
      <c r="J14" s="199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5" customHeight="1">
      <c r="A15" s="179" t="s">
        <v>295</v>
      </c>
      <c r="B15" s="196">
        <f t="shared" si="0"/>
        <v>0</v>
      </c>
      <c r="C15" s="196">
        <f t="shared" si="3"/>
        <v>0</v>
      </c>
      <c r="D15" s="197"/>
      <c r="E15" s="197"/>
      <c r="F15" s="198"/>
      <c r="G15" s="198"/>
      <c r="H15" s="198"/>
      <c r="I15" s="198"/>
      <c r="J15" s="199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5" customHeight="1">
      <c r="A16" s="179" t="s">
        <v>296</v>
      </c>
      <c r="B16" s="196">
        <f t="shared" si="0"/>
        <v>5.81</v>
      </c>
      <c r="C16" s="196">
        <f t="shared" si="3"/>
        <v>5.81</v>
      </c>
      <c r="D16" s="197">
        <v>5.81</v>
      </c>
      <c r="E16" s="197">
        <v>0</v>
      </c>
      <c r="F16" s="198">
        <v>0</v>
      </c>
      <c r="G16" s="198">
        <v>0</v>
      </c>
      <c r="H16" s="198">
        <v>0</v>
      </c>
      <c r="I16" s="198">
        <v>0</v>
      </c>
      <c r="J16" s="199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5" customHeight="1">
      <c r="A17" s="179" t="s">
        <v>297</v>
      </c>
      <c r="B17" s="196">
        <f t="shared" si="0"/>
        <v>0</v>
      </c>
      <c r="C17" s="196">
        <f t="shared" si="3"/>
        <v>0</v>
      </c>
      <c r="D17" s="197"/>
      <c r="E17" s="197"/>
      <c r="F17" s="198"/>
      <c r="G17" s="198"/>
      <c r="H17" s="198"/>
      <c r="I17" s="198"/>
      <c r="J17" s="199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5" customHeight="1">
      <c r="A18" s="179" t="s">
        <v>298</v>
      </c>
      <c r="B18" s="196">
        <f t="shared" si="0"/>
        <v>0.06</v>
      </c>
      <c r="C18" s="196">
        <f t="shared" si="3"/>
        <v>0.06</v>
      </c>
      <c r="D18" s="197">
        <v>0.06</v>
      </c>
      <c r="E18" s="197">
        <v>0</v>
      </c>
      <c r="F18" s="198">
        <v>0</v>
      </c>
      <c r="G18" s="198">
        <v>0</v>
      </c>
      <c r="H18" s="198">
        <v>0</v>
      </c>
      <c r="I18" s="198">
        <v>0</v>
      </c>
      <c r="J18" s="199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5" customHeight="1">
      <c r="A19" s="179" t="s">
        <v>276</v>
      </c>
      <c r="B19" s="196">
        <f t="shared" si="0"/>
        <v>9.52</v>
      </c>
      <c r="C19" s="196">
        <f t="shared" si="3"/>
        <v>9.52</v>
      </c>
      <c r="D19" s="197">
        <v>9.52</v>
      </c>
      <c r="E19" s="197">
        <v>0</v>
      </c>
      <c r="F19" s="198">
        <v>0</v>
      </c>
      <c r="G19" s="198">
        <v>0</v>
      </c>
      <c r="H19" s="198">
        <v>0</v>
      </c>
      <c r="I19" s="198">
        <v>0</v>
      </c>
      <c r="J19" s="199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5" customHeight="1">
      <c r="A20" s="179" t="s">
        <v>299</v>
      </c>
      <c r="B20" s="196">
        <f t="shared" si="0"/>
        <v>0</v>
      </c>
      <c r="C20" s="196">
        <f t="shared" si="3"/>
        <v>0</v>
      </c>
      <c r="D20" s="197"/>
      <c r="E20" s="197"/>
      <c r="F20" s="198"/>
      <c r="G20" s="198"/>
      <c r="H20" s="198"/>
      <c r="I20" s="198"/>
      <c r="J20" s="199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5" customHeight="1">
      <c r="A21" s="179" t="s">
        <v>300</v>
      </c>
      <c r="B21" s="196">
        <f t="shared" si="0"/>
        <v>20</v>
      </c>
      <c r="C21" s="196">
        <f t="shared" si="3"/>
        <v>20</v>
      </c>
      <c r="D21" s="197">
        <v>20</v>
      </c>
      <c r="E21" s="197"/>
      <c r="F21" s="198"/>
      <c r="G21" s="198"/>
      <c r="H21" s="198"/>
      <c r="I21" s="198"/>
      <c r="J21" s="199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5" customHeight="1">
      <c r="A22" s="153" t="s">
        <v>187</v>
      </c>
      <c r="B22" s="196">
        <f t="shared" si="0"/>
        <v>44.52</v>
      </c>
      <c r="C22" s="196">
        <f t="shared" si="3"/>
        <v>44.52</v>
      </c>
      <c r="D22" s="200">
        <f>SUM(D23:D49)</f>
        <v>44.52</v>
      </c>
      <c r="E22" s="200">
        <f t="shared" ref="E22:J22" si="4">SUM(E23:E49)</f>
        <v>0</v>
      </c>
      <c r="F22" s="200">
        <f t="shared" si="4"/>
        <v>0</v>
      </c>
      <c r="G22" s="200">
        <f t="shared" si="4"/>
        <v>0</v>
      </c>
      <c r="H22" s="200">
        <f t="shared" si="4"/>
        <v>0</v>
      </c>
      <c r="I22" s="200">
        <f t="shared" si="4"/>
        <v>0</v>
      </c>
      <c r="J22" s="200">
        <f t="shared" si="4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5" customHeight="1">
      <c r="A23" s="179" t="s">
        <v>301</v>
      </c>
      <c r="B23" s="196">
        <f t="shared" si="0"/>
        <v>10</v>
      </c>
      <c r="C23" s="196">
        <f t="shared" si="3"/>
        <v>10</v>
      </c>
      <c r="D23" s="197">
        <v>10</v>
      </c>
      <c r="E23" s="197">
        <v>0</v>
      </c>
      <c r="F23" s="198">
        <v>0</v>
      </c>
      <c r="G23" s="198">
        <v>0</v>
      </c>
      <c r="H23" s="198">
        <v>0</v>
      </c>
      <c r="I23" s="198">
        <v>0</v>
      </c>
      <c r="J23" s="199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5" customHeight="1">
      <c r="A24" s="179" t="s">
        <v>302</v>
      </c>
      <c r="B24" s="196">
        <f t="shared" si="0"/>
        <v>4.75</v>
      </c>
      <c r="C24" s="196">
        <f t="shared" si="3"/>
        <v>4.75</v>
      </c>
      <c r="D24" s="197">
        <v>4.75</v>
      </c>
      <c r="E24" s="197">
        <v>0</v>
      </c>
      <c r="F24" s="198">
        <v>0</v>
      </c>
      <c r="G24" s="198">
        <v>0</v>
      </c>
      <c r="H24" s="198">
        <v>0</v>
      </c>
      <c r="I24" s="198">
        <v>0</v>
      </c>
      <c r="J24" s="199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5" customHeight="1">
      <c r="A25" s="179" t="s">
        <v>303</v>
      </c>
      <c r="B25" s="196">
        <f t="shared" si="0"/>
        <v>0</v>
      </c>
      <c r="C25" s="196">
        <f t="shared" si="3"/>
        <v>0</v>
      </c>
      <c r="D25" s="197"/>
      <c r="E25" s="197"/>
      <c r="F25" s="198"/>
      <c r="G25" s="198"/>
      <c r="H25" s="198"/>
      <c r="I25" s="198"/>
      <c r="J25" s="199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5" customHeight="1">
      <c r="A26" s="179" t="s">
        <v>304</v>
      </c>
      <c r="B26" s="196">
        <f t="shared" si="0"/>
        <v>0.5</v>
      </c>
      <c r="C26" s="196">
        <f t="shared" si="3"/>
        <v>0.5</v>
      </c>
      <c r="D26" s="197">
        <v>0.5</v>
      </c>
      <c r="E26" s="197"/>
      <c r="F26" s="198"/>
      <c r="G26" s="198"/>
      <c r="H26" s="198"/>
      <c r="I26" s="198"/>
      <c r="J26" s="19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5" customHeight="1">
      <c r="A27" s="179" t="s">
        <v>305</v>
      </c>
      <c r="B27" s="196">
        <f t="shared" si="0"/>
        <v>0</v>
      </c>
      <c r="C27" s="196">
        <f t="shared" si="3"/>
        <v>0</v>
      </c>
      <c r="D27" s="197"/>
      <c r="E27" s="197"/>
      <c r="F27" s="198"/>
      <c r="G27" s="198"/>
      <c r="H27" s="198"/>
      <c r="I27" s="198"/>
      <c r="J27" s="199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5" customHeight="1">
      <c r="A28" s="179" t="s">
        <v>306</v>
      </c>
      <c r="B28" s="196">
        <f t="shared" si="0"/>
        <v>0.33</v>
      </c>
      <c r="C28" s="196">
        <f t="shared" si="3"/>
        <v>0.33</v>
      </c>
      <c r="D28" s="197">
        <v>0.33</v>
      </c>
      <c r="E28" s="197">
        <v>0</v>
      </c>
      <c r="F28" s="198">
        <v>0</v>
      </c>
      <c r="G28" s="198">
        <v>0</v>
      </c>
      <c r="H28" s="198">
        <v>0</v>
      </c>
      <c r="I28" s="198">
        <v>0</v>
      </c>
      <c r="J28" s="199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5" customHeight="1">
      <c r="A29" s="179" t="s">
        <v>307</v>
      </c>
      <c r="B29" s="196">
        <f t="shared" si="0"/>
        <v>0</v>
      </c>
      <c r="C29" s="196">
        <f t="shared" si="3"/>
        <v>0</v>
      </c>
      <c r="D29" s="197"/>
      <c r="E29" s="197"/>
      <c r="F29" s="198"/>
      <c r="G29" s="198"/>
      <c r="H29" s="198"/>
      <c r="I29" s="198"/>
      <c r="J29" s="199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5" customHeight="1">
      <c r="A30" s="179" t="s">
        <v>308</v>
      </c>
      <c r="B30" s="196">
        <f t="shared" si="0"/>
        <v>0</v>
      </c>
      <c r="C30" s="196">
        <f t="shared" si="3"/>
        <v>0</v>
      </c>
      <c r="D30" s="197"/>
      <c r="E30" s="197"/>
      <c r="F30" s="198"/>
      <c r="G30" s="198"/>
      <c r="H30" s="198"/>
      <c r="I30" s="198"/>
      <c r="J30" s="199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5" customHeight="1">
      <c r="A31" s="179" t="s">
        <v>309</v>
      </c>
      <c r="B31" s="196">
        <f t="shared" si="0"/>
        <v>5.0199999999999996</v>
      </c>
      <c r="C31" s="196">
        <f t="shared" si="3"/>
        <v>5.0199999999999996</v>
      </c>
      <c r="D31" s="197">
        <v>5.0199999999999996</v>
      </c>
      <c r="E31" s="197">
        <v>0</v>
      </c>
      <c r="F31" s="198">
        <v>0</v>
      </c>
      <c r="G31" s="198">
        <v>0</v>
      </c>
      <c r="H31" s="198">
        <v>0</v>
      </c>
      <c r="I31" s="198">
        <v>0</v>
      </c>
      <c r="J31" s="199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5" customHeight="1">
      <c r="A32" s="190" t="s">
        <v>284</v>
      </c>
      <c r="B32" s="196">
        <f t="shared" si="0"/>
        <v>0</v>
      </c>
      <c r="C32" s="196">
        <f t="shared" si="3"/>
        <v>0</v>
      </c>
      <c r="D32" s="197"/>
      <c r="E32" s="197"/>
      <c r="F32" s="198"/>
      <c r="G32" s="198"/>
      <c r="H32" s="198"/>
      <c r="I32" s="198"/>
      <c r="J32" s="199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5" customHeight="1">
      <c r="A33" s="190" t="s">
        <v>286</v>
      </c>
      <c r="B33" s="196">
        <f t="shared" si="0"/>
        <v>0</v>
      </c>
      <c r="C33" s="196">
        <f t="shared" si="3"/>
        <v>0</v>
      </c>
      <c r="D33" s="197"/>
      <c r="E33" s="197"/>
      <c r="F33" s="198"/>
      <c r="G33" s="198"/>
      <c r="H33" s="198"/>
      <c r="I33" s="198"/>
      <c r="J33" s="199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5" customHeight="1">
      <c r="A34" s="190" t="s">
        <v>310</v>
      </c>
      <c r="B34" s="196">
        <f t="shared" si="0"/>
        <v>0</v>
      </c>
      <c r="C34" s="196">
        <f t="shared" si="3"/>
        <v>0</v>
      </c>
      <c r="D34" s="197"/>
      <c r="E34" s="197"/>
      <c r="F34" s="198"/>
      <c r="G34" s="198"/>
      <c r="H34" s="198"/>
      <c r="I34" s="198"/>
      <c r="J34" s="199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5" customHeight="1">
      <c r="A35" s="190" t="s">
        <v>279</v>
      </c>
      <c r="B35" s="196">
        <f t="shared" si="0"/>
        <v>0</v>
      </c>
      <c r="C35" s="196">
        <f t="shared" si="3"/>
        <v>0</v>
      </c>
      <c r="D35" s="197"/>
      <c r="E35" s="197">
        <v>0</v>
      </c>
      <c r="F35" s="198">
        <v>0</v>
      </c>
      <c r="G35" s="198">
        <v>0</v>
      </c>
      <c r="H35" s="198">
        <v>0</v>
      </c>
      <c r="I35" s="198">
        <v>0</v>
      </c>
      <c r="J35" s="199"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5" customHeight="1">
      <c r="A36" s="190" t="s">
        <v>280</v>
      </c>
      <c r="B36" s="196">
        <f t="shared" si="0"/>
        <v>2</v>
      </c>
      <c r="C36" s="196">
        <f t="shared" si="3"/>
        <v>2</v>
      </c>
      <c r="D36" s="197">
        <v>2</v>
      </c>
      <c r="E36" s="197">
        <v>0</v>
      </c>
      <c r="F36" s="198">
        <v>0</v>
      </c>
      <c r="G36" s="198">
        <v>0</v>
      </c>
      <c r="H36" s="198">
        <v>0</v>
      </c>
      <c r="I36" s="198">
        <v>0</v>
      </c>
      <c r="J36" s="199"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5" customHeight="1">
      <c r="A37" s="190" t="s">
        <v>311</v>
      </c>
      <c r="B37" s="196">
        <f t="shared" si="0"/>
        <v>0</v>
      </c>
      <c r="C37" s="196">
        <f t="shared" si="3"/>
        <v>0</v>
      </c>
      <c r="D37" s="197"/>
      <c r="E37" s="197"/>
      <c r="F37" s="198"/>
      <c r="G37" s="198"/>
      <c r="H37" s="198"/>
      <c r="I37" s="198"/>
      <c r="J37" s="199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5" customHeight="1">
      <c r="A38" s="190" t="s">
        <v>283</v>
      </c>
      <c r="B38" s="196">
        <f t="shared" si="0"/>
        <v>0</v>
      </c>
      <c r="C38" s="196">
        <f t="shared" si="3"/>
        <v>0</v>
      </c>
      <c r="D38" s="197"/>
      <c r="E38" s="197"/>
      <c r="F38" s="198"/>
      <c r="G38" s="198"/>
      <c r="H38" s="198"/>
      <c r="I38" s="198"/>
      <c r="J38" s="199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5" customHeight="1">
      <c r="A39" s="190" t="s">
        <v>312</v>
      </c>
      <c r="B39" s="196">
        <f t="shared" si="0"/>
        <v>0</v>
      </c>
      <c r="C39" s="196">
        <f t="shared" si="3"/>
        <v>0</v>
      </c>
      <c r="D39" s="197"/>
      <c r="E39" s="197"/>
      <c r="F39" s="198"/>
      <c r="G39" s="198"/>
      <c r="H39" s="198"/>
      <c r="I39" s="198"/>
      <c r="J39" s="199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5" customHeight="1">
      <c r="A40" s="190" t="s">
        <v>313</v>
      </c>
      <c r="B40" s="196">
        <f t="shared" si="0"/>
        <v>0</v>
      </c>
      <c r="C40" s="196">
        <f t="shared" si="3"/>
        <v>0</v>
      </c>
      <c r="D40" s="197"/>
      <c r="E40" s="197"/>
      <c r="F40" s="198"/>
      <c r="G40" s="198"/>
      <c r="H40" s="198"/>
      <c r="I40" s="198"/>
      <c r="J40" s="199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5" customHeight="1">
      <c r="A41" s="190" t="s">
        <v>314</v>
      </c>
      <c r="B41" s="196">
        <f t="shared" si="0"/>
        <v>0</v>
      </c>
      <c r="C41" s="196">
        <f t="shared" si="3"/>
        <v>0</v>
      </c>
      <c r="D41" s="197"/>
      <c r="E41" s="197"/>
      <c r="F41" s="198"/>
      <c r="G41" s="198"/>
      <c r="H41" s="198"/>
      <c r="I41" s="198"/>
      <c r="J41" s="199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5" customHeight="1">
      <c r="A42" s="190" t="s">
        <v>315</v>
      </c>
      <c r="B42" s="196">
        <f t="shared" si="0"/>
        <v>0</v>
      </c>
      <c r="C42" s="196">
        <f t="shared" si="3"/>
        <v>0</v>
      </c>
      <c r="D42" s="197"/>
      <c r="E42" s="197"/>
      <c r="F42" s="198"/>
      <c r="G42" s="198"/>
      <c r="H42" s="198"/>
      <c r="I42" s="198"/>
      <c r="J42" s="19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5" customHeight="1">
      <c r="A43" s="190" t="s">
        <v>282</v>
      </c>
      <c r="B43" s="196">
        <f t="shared" si="0"/>
        <v>0</v>
      </c>
      <c r="C43" s="196">
        <f t="shared" si="3"/>
        <v>0</v>
      </c>
      <c r="D43" s="197"/>
      <c r="E43" s="197"/>
      <c r="F43" s="198"/>
      <c r="G43" s="198"/>
      <c r="H43" s="198"/>
      <c r="I43" s="198"/>
      <c r="J43" s="199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5" customHeight="1">
      <c r="A44" s="190" t="s">
        <v>316</v>
      </c>
      <c r="B44" s="196">
        <f t="shared" si="0"/>
        <v>1.5</v>
      </c>
      <c r="C44" s="196">
        <f t="shared" si="3"/>
        <v>1.5</v>
      </c>
      <c r="D44" s="197">
        <v>1.5</v>
      </c>
      <c r="E44" s="197"/>
      <c r="F44" s="198"/>
      <c r="G44" s="198"/>
      <c r="H44" s="198"/>
      <c r="I44" s="198"/>
      <c r="J44" s="199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5" customHeight="1">
      <c r="A45" s="190" t="s">
        <v>311</v>
      </c>
      <c r="B45" s="196">
        <f t="shared" si="0"/>
        <v>0</v>
      </c>
      <c r="C45" s="196">
        <f t="shared" si="3"/>
        <v>0</v>
      </c>
      <c r="D45" s="197"/>
      <c r="E45" s="197">
        <v>0</v>
      </c>
      <c r="F45" s="198">
        <v>0</v>
      </c>
      <c r="G45" s="198">
        <v>0</v>
      </c>
      <c r="H45" s="198">
        <v>0</v>
      </c>
      <c r="I45" s="198">
        <v>0</v>
      </c>
      <c r="J45" s="199"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5" customHeight="1">
      <c r="A46" s="190" t="s">
        <v>285</v>
      </c>
      <c r="B46" s="196">
        <f t="shared" si="0"/>
        <v>3</v>
      </c>
      <c r="C46" s="196">
        <f t="shared" si="3"/>
        <v>3</v>
      </c>
      <c r="D46" s="197">
        <v>3</v>
      </c>
      <c r="E46" s="197"/>
      <c r="F46" s="198"/>
      <c r="G46" s="198"/>
      <c r="H46" s="198"/>
      <c r="I46" s="198"/>
      <c r="J46" s="199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5" customHeight="1">
      <c r="A47" s="190" t="s">
        <v>317</v>
      </c>
      <c r="B47" s="196">
        <f t="shared" si="0"/>
        <v>9.7200000000000006</v>
      </c>
      <c r="C47" s="196">
        <f t="shared" si="3"/>
        <v>9.7200000000000006</v>
      </c>
      <c r="D47" s="197">
        <v>9.7200000000000006</v>
      </c>
      <c r="E47" s="197">
        <v>0</v>
      </c>
      <c r="F47" s="198">
        <v>0</v>
      </c>
      <c r="G47" s="198">
        <v>0</v>
      </c>
      <c r="H47" s="198">
        <v>0</v>
      </c>
      <c r="I47" s="198">
        <v>0</v>
      </c>
      <c r="J47" s="199"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5" customHeight="1">
      <c r="A48" s="179" t="s">
        <v>318</v>
      </c>
      <c r="B48" s="196">
        <f t="shared" si="0"/>
        <v>0</v>
      </c>
      <c r="C48" s="196">
        <f t="shared" si="3"/>
        <v>0</v>
      </c>
      <c r="D48" s="197"/>
      <c r="E48" s="197"/>
      <c r="F48" s="198"/>
      <c r="G48" s="198"/>
      <c r="H48" s="198"/>
      <c r="I48" s="198"/>
      <c r="J48" s="199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5" customHeight="1">
      <c r="A49" s="179" t="s">
        <v>287</v>
      </c>
      <c r="B49" s="196">
        <f t="shared" si="0"/>
        <v>7.7</v>
      </c>
      <c r="C49" s="196">
        <f t="shared" si="3"/>
        <v>7.7</v>
      </c>
      <c r="D49" s="197">
        <v>7.7</v>
      </c>
      <c r="E49" s="197">
        <v>0</v>
      </c>
      <c r="F49" s="198">
        <v>0</v>
      </c>
      <c r="G49" s="198">
        <v>0</v>
      </c>
      <c r="H49" s="198">
        <v>0</v>
      </c>
      <c r="I49" s="198">
        <v>0</v>
      </c>
      <c r="J49" s="199"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5" customHeight="1">
      <c r="A50" s="153" t="s">
        <v>88</v>
      </c>
      <c r="B50" s="196">
        <f t="shared" si="0"/>
        <v>1.53</v>
      </c>
      <c r="C50" s="196">
        <f t="shared" si="3"/>
        <v>1.53</v>
      </c>
      <c r="D50" s="200">
        <f>SUM(D51:D67)</f>
        <v>1.53</v>
      </c>
      <c r="E50" s="200">
        <f t="shared" ref="E50:J50" si="5">SUM(E51:E67)</f>
        <v>0</v>
      </c>
      <c r="F50" s="200">
        <f t="shared" si="5"/>
        <v>0</v>
      </c>
      <c r="G50" s="200">
        <f t="shared" si="5"/>
        <v>0</v>
      </c>
      <c r="H50" s="200">
        <f t="shared" si="5"/>
        <v>0</v>
      </c>
      <c r="I50" s="200">
        <f t="shared" si="5"/>
        <v>0</v>
      </c>
      <c r="J50" s="200">
        <f t="shared" si="5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5" customHeight="1">
      <c r="A51" s="191" t="s">
        <v>319</v>
      </c>
      <c r="B51" s="196">
        <f t="shared" si="0"/>
        <v>0</v>
      </c>
      <c r="C51" s="196">
        <f t="shared" si="3"/>
        <v>0</v>
      </c>
      <c r="D51" s="197"/>
      <c r="E51" s="197"/>
      <c r="F51" s="198"/>
      <c r="G51" s="198"/>
      <c r="H51" s="198"/>
      <c r="I51" s="198"/>
      <c r="J51" s="199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5" customHeight="1">
      <c r="A52" s="191" t="s">
        <v>320</v>
      </c>
      <c r="B52" s="196">
        <f t="shared" si="0"/>
        <v>0.48</v>
      </c>
      <c r="C52" s="196">
        <f t="shared" si="3"/>
        <v>0.48</v>
      </c>
      <c r="D52" s="197">
        <v>0.48</v>
      </c>
      <c r="E52" s="197">
        <v>0</v>
      </c>
      <c r="F52" s="198">
        <v>0</v>
      </c>
      <c r="G52" s="198">
        <v>0</v>
      </c>
      <c r="H52" s="198">
        <v>0</v>
      </c>
      <c r="I52" s="198">
        <v>0</v>
      </c>
      <c r="J52" s="199"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5" customHeight="1">
      <c r="A53" s="191" t="s">
        <v>321</v>
      </c>
      <c r="B53" s="196">
        <f t="shared" si="0"/>
        <v>0</v>
      </c>
      <c r="C53" s="196">
        <f t="shared" si="3"/>
        <v>0</v>
      </c>
      <c r="D53" s="197"/>
      <c r="E53" s="197"/>
      <c r="F53" s="198"/>
      <c r="G53" s="198"/>
      <c r="H53" s="198"/>
      <c r="I53" s="198"/>
      <c r="J53" s="19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5" customHeight="1">
      <c r="A54" s="192" t="s">
        <v>322</v>
      </c>
      <c r="B54" s="196">
        <f t="shared" si="0"/>
        <v>1.02</v>
      </c>
      <c r="C54" s="196">
        <f t="shared" si="3"/>
        <v>1.02</v>
      </c>
      <c r="D54" s="197">
        <v>1.02</v>
      </c>
      <c r="E54" s="197">
        <v>0</v>
      </c>
      <c r="F54" s="198">
        <v>0</v>
      </c>
      <c r="G54" s="198">
        <v>0</v>
      </c>
      <c r="H54" s="198">
        <v>0</v>
      </c>
      <c r="I54" s="198">
        <v>0</v>
      </c>
      <c r="J54" s="199">
        <v>0</v>
      </c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5" customHeight="1">
      <c r="A55" s="192" t="s">
        <v>323</v>
      </c>
      <c r="B55" s="196">
        <f t="shared" si="0"/>
        <v>0</v>
      </c>
      <c r="C55" s="196">
        <f t="shared" si="3"/>
        <v>0</v>
      </c>
      <c r="D55" s="197"/>
      <c r="E55" s="197"/>
      <c r="F55" s="198"/>
      <c r="G55" s="198"/>
      <c r="H55" s="198"/>
      <c r="I55" s="198"/>
      <c r="J55" s="199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5" customHeight="1">
      <c r="A56" s="192" t="s">
        <v>324</v>
      </c>
      <c r="B56" s="196">
        <f t="shared" si="0"/>
        <v>0</v>
      </c>
      <c r="C56" s="196">
        <f t="shared" si="3"/>
        <v>0</v>
      </c>
      <c r="D56" s="197"/>
      <c r="E56" s="197"/>
      <c r="F56" s="198"/>
      <c r="G56" s="198"/>
      <c r="H56" s="198"/>
      <c r="I56" s="198"/>
      <c r="J56" s="199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5" customHeight="1">
      <c r="A57" s="192" t="s">
        <v>325</v>
      </c>
      <c r="B57" s="196">
        <f t="shared" si="0"/>
        <v>0</v>
      </c>
      <c r="C57" s="196">
        <f t="shared" si="3"/>
        <v>0</v>
      </c>
      <c r="D57" s="197"/>
      <c r="E57" s="197">
        <v>0</v>
      </c>
      <c r="F57" s="198">
        <v>0</v>
      </c>
      <c r="G57" s="198">
        <v>0</v>
      </c>
      <c r="H57" s="198">
        <v>0</v>
      </c>
      <c r="I57" s="198">
        <v>0</v>
      </c>
      <c r="J57" s="199">
        <v>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5" customHeight="1">
      <c r="A58" s="192" t="s">
        <v>326</v>
      </c>
      <c r="B58" s="196">
        <f t="shared" si="0"/>
        <v>0</v>
      </c>
      <c r="C58" s="196">
        <f t="shared" si="3"/>
        <v>0</v>
      </c>
      <c r="D58" s="197"/>
      <c r="E58" s="197">
        <v>0</v>
      </c>
      <c r="F58" s="198">
        <v>0</v>
      </c>
      <c r="G58" s="198">
        <v>0</v>
      </c>
      <c r="H58" s="198">
        <v>0</v>
      </c>
      <c r="I58" s="198">
        <v>0</v>
      </c>
      <c r="J58" s="199">
        <v>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5" customHeight="1">
      <c r="A59" s="192" t="s">
        <v>327</v>
      </c>
      <c r="B59" s="196">
        <f t="shared" si="0"/>
        <v>0.03</v>
      </c>
      <c r="C59" s="196">
        <f t="shared" si="3"/>
        <v>0.03</v>
      </c>
      <c r="D59" s="197">
        <v>0.03</v>
      </c>
      <c r="E59" s="197">
        <v>0</v>
      </c>
      <c r="F59" s="198">
        <v>0</v>
      </c>
      <c r="G59" s="198">
        <v>0</v>
      </c>
      <c r="H59" s="198">
        <v>0</v>
      </c>
      <c r="I59" s="198">
        <v>0</v>
      </c>
      <c r="J59" s="199">
        <v>0</v>
      </c>
    </row>
    <row r="60" spans="1:248" ht="15" customHeight="1">
      <c r="A60" s="192" t="s">
        <v>129</v>
      </c>
      <c r="B60" s="196">
        <f t="shared" si="0"/>
        <v>0</v>
      </c>
      <c r="C60" s="196">
        <f t="shared" si="3"/>
        <v>0</v>
      </c>
      <c r="D60" s="197"/>
      <c r="E60" s="197">
        <v>0</v>
      </c>
      <c r="F60" s="198">
        <v>0</v>
      </c>
      <c r="G60" s="198">
        <v>0</v>
      </c>
      <c r="H60" s="198">
        <v>0</v>
      </c>
      <c r="I60" s="198">
        <v>0</v>
      </c>
      <c r="J60" s="199">
        <v>0</v>
      </c>
    </row>
    <row r="61" spans="1:248" ht="15" customHeight="1">
      <c r="A61" s="192" t="s">
        <v>328</v>
      </c>
      <c r="B61" s="196">
        <f t="shared" si="0"/>
        <v>0</v>
      </c>
      <c r="C61" s="196">
        <f t="shared" si="3"/>
        <v>0</v>
      </c>
      <c r="D61" s="197"/>
      <c r="E61" s="197"/>
      <c r="F61" s="198"/>
      <c r="G61" s="198"/>
      <c r="H61" s="198"/>
      <c r="I61" s="198"/>
      <c r="J61" s="199"/>
    </row>
    <row r="62" spans="1:248" ht="15" customHeight="1">
      <c r="A62" s="192" t="s">
        <v>329</v>
      </c>
      <c r="B62" s="196">
        <f t="shared" si="0"/>
        <v>0</v>
      </c>
      <c r="C62" s="196">
        <f t="shared" si="3"/>
        <v>0</v>
      </c>
      <c r="D62" s="197"/>
      <c r="E62" s="197">
        <v>0</v>
      </c>
      <c r="F62" s="198">
        <v>0</v>
      </c>
      <c r="G62" s="198">
        <v>0</v>
      </c>
      <c r="H62" s="198">
        <v>0</v>
      </c>
      <c r="I62" s="198">
        <v>0</v>
      </c>
      <c r="J62" s="199">
        <v>0</v>
      </c>
    </row>
    <row r="63" spans="1:248" ht="12.75" customHeight="1">
      <c r="A63" s="193" t="s">
        <v>214</v>
      </c>
      <c r="B63" s="196">
        <f t="shared" si="0"/>
        <v>0</v>
      </c>
      <c r="C63" s="196">
        <f t="shared" si="3"/>
        <v>0</v>
      </c>
      <c r="D63" s="197"/>
      <c r="E63" s="197">
        <v>0</v>
      </c>
      <c r="F63" s="198">
        <v>0</v>
      </c>
      <c r="G63" s="198">
        <v>0</v>
      </c>
      <c r="H63" s="198">
        <v>0</v>
      </c>
      <c r="I63" s="198">
        <v>0</v>
      </c>
      <c r="J63" s="199">
        <v>0</v>
      </c>
    </row>
    <row r="64" spans="1:248" ht="12.75" customHeight="1">
      <c r="A64" s="191" t="s">
        <v>330</v>
      </c>
      <c r="B64" s="196">
        <f t="shared" si="0"/>
        <v>0</v>
      </c>
      <c r="C64" s="196">
        <f t="shared" si="3"/>
        <v>0</v>
      </c>
      <c r="D64" s="197"/>
      <c r="E64" s="197">
        <v>0</v>
      </c>
      <c r="F64" s="198">
        <v>0</v>
      </c>
      <c r="G64" s="198">
        <v>0</v>
      </c>
      <c r="H64" s="198">
        <v>0</v>
      </c>
      <c r="I64" s="198">
        <v>0</v>
      </c>
      <c r="J64" s="199">
        <v>0</v>
      </c>
    </row>
    <row r="65" spans="1:10" ht="12.75" customHeight="1">
      <c r="A65" s="192" t="s">
        <v>331</v>
      </c>
      <c r="B65" s="196">
        <f t="shared" si="0"/>
        <v>0</v>
      </c>
      <c r="C65" s="196">
        <f t="shared" si="3"/>
        <v>0</v>
      </c>
      <c r="D65" s="197"/>
      <c r="E65" s="197">
        <v>0</v>
      </c>
      <c r="F65" s="198">
        <v>0</v>
      </c>
      <c r="G65" s="198">
        <v>0</v>
      </c>
      <c r="H65" s="198">
        <v>0</v>
      </c>
      <c r="I65" s="198">
        <v>0</v>
      </c>
      <c r="J65" s="199">
        <v>0</v>
      </c>
    </row>
    <row r="66" spans="1:10" ht="12.75" customHeight="1">
      <c r="A66" s="192" t="s">
        <v>332</v>
      </c>
      <c r="B66" s="196">
        <f t="shared" si="0"/>
        <v>0</v>
      </c>
      <c r="C66" s="196">
        <f t="shared" si="3"/>
        <v>0</v>
      </c>
      <c r="D66" s="197"/>
      <c r="E66" s="197">
        <v>0</v>
      </c>
      <c r="F66" s="198">
        <v>0</v>
      </c>
      <c r="G66" s="198">
        <v>0</v>
      </c>
      <c r="H66" s="198">
        <v>0</v>
      </c>
      <c r="I66" s="198">
        <v>0</v>
      </c>
      <c r="J66" s="199">
        <v>0</v>
      </c>
    </row>
    <row r="67" spans="1:10" ht="12.75" customHeight="1">
      <c r="A67" s="192" t="s">
        <v>333</v>
      </c>
      <c r="B67" s="196">
        <f t="shared" si="0"/>
        <v>0</v>
      </c>
      <c r="C67" s="196">
        <f t="shared" si="3"/>
        <v>0</v>
      </c>
      <c r="D67" s="197"/>
      <c r="E67" s="197">
        <v>0</v>
      </c>
      <c r="F67" s="198">
        <v>0</v>
      </c>
      <c r="G67" s="198">
        <v>0</v>
      </c>
      <c r="H67" s="198">
        <v>0</v>
      </c>
      <c r="I67" s="198">
        <v>0</v>
      </c>
      <c r="J67" s="199">
        <v>0</v>
      </c>
    </row>
    <row r="68" spans="1:10" ht="12.75" customHeight="1">
      <c r="A68" s="193" t="s">
        <v>223</v>
      </c>
      <c r="B68" s="196">
        <f t="shared" si="0"/>
        <v>0</v>
      </c>
      <c r="C68" s="196">
        <f t="shared" si="3"/>
        <v>0</v>
      </c>
      <c r="D68" s="200">
        <f>SUM(D69:D80)</f>
        <v>0</v>
      </c>
      <c r="E68" s="200">
        <f t="shared" ref="E68:J68" si="6">SUM(E69:E80)</f>
        <v>0</v>
      </c>
      <c r="F68" s="200">
        <f t="shared" si="6"/>
        <v>0</v>
      </c>
      <c r="G68" s="200">
        <f t="shared" si="6"/>
        <v>0</v>
      </c>
      <c r="H68" s="200">
        <f t="shared" si="6"/>
        <v>0</v>
      </c>
      <c r="I68" s="200">
        <f t="shared" si="6"/>
        <v>0</v>
      </c>
      <c r="J68" s="200">
        <f t="shared" si="6"/>
        <v>0</v>
      </c>
    </row>
    <row r="69" spans="1:10" ht="12.75" customHeight="1">
      <c r="A69" s="191" t="s">
        <v>334</v>
      </c>
      <c r="B69" s="196">
        <f t="shared" si="0"/>
        <v>0</v>
      </c>
      <c r="C69" s="196">
        <f t="shared" si="3"/>
        <v>0</v>
      </c>
      <c r="D69" s="197"/>
      <c r="E69" s="197">
        <v>0</v>
      </c>
      <c r="F69" s="198">
        <v>0</v>
      </c>
      <c r="G69" s="198">
        <v>0</v>
      </c>
      <c r="H69" s="198">
        <v>0</v>
      </c>
      <c r="I69" s="198">
        <v>0</v>
      </c>
      <c r="J69" s="199">
        <v>0</v>
      </c>
    </row>
    <row r="70" spans="1:10" ht="12.75" customHeight="1">
      <c r="A70" s="191" t="s">
        <v>335</v>
      </c>
      <c r="B70" s="196">
        <f t="shared" si="0"/>
        <v>0</v>
      </c>
      <c r="C70" s="196">
        <f t="shared" si="3"/>
        <v>0</v>
      </c>
      <c r="D70" s="197"/>
      <c r="E70" s="197">
        <v>0</v>
      </c>
      <c r="F70" s="198">
        <v>0</v>
      </c>
      <c r="G70" s="198">
        <v>0</v>
      </c>
      <c r="H70" s="198">
        <v>0</v>
      </c>
      <c r="I70" s="198">
        <v>0</v>
      </c>
      <c r="J70" s="199">
        <v>0</v>
      </c>
    </row>
    <row r="71" spans="1:10" ht="12.75" customHeight="1">
      <c r="A71" s="191" t="s">
        <v>336</v>
      </c>
      <c r="B71" s="196">
        <f t="shared" si="0"/>
        <v>0</v>
      </c>
      <c r="C71" s="196">
        <f t="shared" si="3"/>
        <v>0</v>
      </c>
      <c r="D71" s="197"/>
      <c r="E71" s="197">
        <v>0</v>
      </c>
      <c r="F71" s="198">
        <v>0</v>
      </c>
      <c r="G71" s="198">
        <v>0</v>
      </c>
      <c r="H71" s="198">
        <v>0</v>
      </c>
      <c r="I71" s="198">
        <v>0</v>
      </c>
      <c r="J71" s="199">
        <v>0</v>
      </c>
    </row>
    <row r="72" spans="1:10" ht="12.75" customHeight="1">
      <c r="A72" s="191" t="s">
        <v>337</v>
      </c>
      <c r="B72" s="196">
        <f t="shared" ref="B72:B111" si="7">SUM(C72,H72:J72)</f>
        <v>0</v>
      </c>
      <c r="C72" s="196">
        <f t="shared" si="3"/>
        <v>0</v>
      </c>
      <c r="D72" s="197"/>
      <c r="E72" s="197">
        <v>0</v>
      </c>
      <c r="F72" s="198">
        <v>0</v>
      </c>
      <c r="G72" s="198">
        <v>0</v>
      </c>
      <c r="H72" s="198">
        <v>0</v>
      </c>
      <c r="I72" s="198">
        <v>0</v>
      </c>
      <c r="J72" s="199">
        <v>0</v>
      </c>
    </row>
    <row r="73" spans="1:10" ht="12.75" customHeight="1">
      <c r="A73" s="191" t="s">
        <v>338</v>
      </c>
      <c r="B73" s="196">
        <f t="shared" si="7"/>
        <v>0</v>
      </c>
      <c r="C73" s="196">
        <f t="shared" si="3"/>
        <v>0</v>
      </c>
      <c r="D73" s="197"/>
      <c r="E73" s="197">
        <v>0</v>
      </c>
      <c r="F73" s="198">
        <v>0</v>
      </c>
      <c r="G73" s="198">
        <v>0</v>
      </c>
      <c r="H73" s="198">
        <v>0</v>
      </c>
      <c r="I73" s="198">
        <v>0</v>
      </c>
      <c r="J73" s="199">
        <v>0</v>
      </c>
    </row>
    <row r="74" spans="1:10" ht="12.75" customHeight="1">
      <c r="A74" s="191" t="s">
        <v>339</v>
      </c>
      <c r="B74" s="196">
        <f t="shared" si="7"/>
        <v>0</v>
      </c>
      <c r="C74" s="196">
        <f t="shared" ref="C74:C111" si="8">SUM(D74:G74)</f>
        <v>0</v>
      </c>
      <c r="D74" s="197"/>
      <c r="E74" s="197">
        <v>0</v>
      </c>
      <c r="F74" s="198">
        <v>0</v>
      </c>
      <c r="G74" s="198">
        <v>0</v>
      </c>
      <c r="H74" s="198">
        <v>0</v>
      </c>
      <c r="I74" s="198">
        <v>0</v>
      </c>
      <c r="J74" s="199">
        <v>0</v>
      </c>
    </row>
    <row r="75" spans="1:10" ht="12.75" customHeight="1">
      <c r="A75" s="191" t="s">
        <v>340</v>
      </c>
      <c r="B75" s="196">
        <f t="shared" si="7"/>
        <v>0</v>
      </c>
      <c r="C75" s="196">
        <f t="shared" si="8"/>
        <v>0</v>
      </c>
      <c r="D75" s="197"/>
      <c r="E75" s="197">
        <v>0</v>
      </c>
      <c r="F75" s="198">
        <v>0</v>
      </c>
      <c r="G75" s="198">
        <v>0</v>
      </c>
      <c r="H75" s="198">
        <v>0</v>
      </c>
      <c r="I75" s="198">
        <v>0</v>
      </c>
      <c r="J75" s="199">
        <v>0</v>
      </c>
    </row>
    <row r="76" spans="1:10" ht="12.75" customHeight="1">
      <c r="A76" s="191" t="s">
        <v>341</v>
      </c>
      <c r="B76" s="196">
        <f t="shared" si="7"/>
        <v>0</v>
      </c>
      <c r="C76" s="196">
        <f t="shared" si="8"/>
        <v>0</v>
      </c>
      <c r="D76" s="197"/>
      <c r="E76" s="197">
        <v>0</v>
      </c>
      <c r="F76" s="198">
        <v>0</v>
      </c>
      <c r="G76" s="198">
        <v>0</v>
      </c>
      <c r="H76" s="198">
        <v>0</v>
      </c>
      <c r="I76" s="198">
        <v>0</v>
      </c>
      <c r="J76" s="199"/>
    </row>
    <row r="77" spans="1:10" ht="12.75" customHeight="1">
      <c r="A77" s="191" t="s">
        <v>342</v>
      </c>
      <c r="B77" s="196">
        <f t="shared" si="7"/>
        <v>0</v>
      </c>
      <c r="C77" s="196">
        <f t="shared" si="8"/>
        <v>0</v>
      </c>
      <c r="D77" s="197"/>
      <c r="E77" s="197">
        <v>0</v>
      </c>
      <c r="F77" s="198">
        <v>0</v>
      </c>
      <c r="G77" s="198">
        <v>0</v>
      </c>
      <c r="H77" s="198">
        <v>0</v>
      </c>
      <c r="I77" s="198">
        <v>0</v>
      </c>
      <c r="J77" s="199">
        <v>0</v>
      </c>
    </row>
    <row r="78" spans="1:10" ht="12.75" customHeight="1">
      <c r="A78" s="191" t="s">
        <v>343</v>
      </c>
      <c r="B78" s="196">
        <f t="shared" si="7"/>
        <v>0</v>
      </c>
      <c r="C78" s="196">
        <f t="shared" si="8"/>
        <v>0</v>
      </c>
      <c r="D78" s="197"/>
      <c r="E78" s="197">
        <v>0</v>
      </c>
      <c r="F78" s="198">
        <v>0</v>
      </c>
      <c r="G78" s="198">
        <v>0</v>
      </c>
      <c r="H78" s="198">
        <v>0</v>
      </c>
      <c r="I78" s="198">
        <v>0</v>
      </c>
      <c r="J78" s="199">
        <v>0</v>
      </c>
    </row>
    <row r="79" spans="1:10" ht="12.75" customHeight="1">
      <c r="A79" s="191" t="s">
        <v>344</v>
      </c>
      <c r="B79" s="196">
        <f t="shared" si="7"/>
        <v>0</v>
      </c>
      <c r="C79" s="196">
        <f t="shared" si="8"/>
        <v>0</v>
      </c>
      <c r="D79" s="197"/>
      <c r="E79" s="197">
        <v>0</v>
      </c>
      <c r="F79" s="198">
        <v>0</v>
      </c>
      <c r="G79" s="198">
        <v>0</v>
      </c>
      <c r="H79" s="198">
        <v>0</v>
      </c>
      <c r="I79" s="198">
        <v>0</v>
      </c>
      <c r="J79" s="199">
        <v>0</v>
      </c>
    </row>
    <row r="80" spans="1:10" ht="12.75" customHeight="1">
      <c r="A80" s="194" t="s">
        <v>248</v>
      </c>
      <c r="B80" s="196">
        <f t="shared" si="7"/>
        <v>0</v>
      </c>
      <c r="C80" s="196">
        <f t="shared" si="8"/>
        <v>0</v>
      </c>
      <c r="D80" s="197"/>
      <c r="E80" s="197">
        <v>0</v>
      </c>
      <c r="F80" s="198">
        <v>0</v>
      </c>
      <c r="G80" s="198">
        <v>0</v>
      </c>
      <c r="H80" s="198">
        <v>0</v>
      </c>
      <c r="I80" s="198">
        <v>0</v>
      </c>
      <c r="J80" s="199">
        <v>0</v>
      </c>
    </row>
    <row r="81" spans="1:10" ht="12.75" customHeight="1">
      <c r="A81" s="193" t="s">
        <v>224</v>
      </c>
      <c r="B81" s="196">
        <f t="shared" si="7"/>
        <v>0</v>
      </c>
      <c r="C81" s="196">
        <f t="shared" si="8"/>
        <v>0</v>
      </c>
      <c r="D81" s="200">
        <f>SUM(D82:D97)</f>
        <v>0</v>
      </c>
      <c r="E81" s="200">
        <f t="shared" ref="E81:J81" si="9">SUM(E82:E97)</f>
        <v>0</v>
      </c>
      <c r="F81" s="200">
        <f t="shared" si="9"/>
        <v>0</v>
      </c>
      <c r="G81" s="200">
        <f t="shared" si="9"/>
        <v>0</v>
      </c>
      <c r="H81" s="200">
        <f t="shared" si="9"/>
        <v>0</v>
      </c>
      <c r="I81" s="200">
        <f t="shared" si="9"/>
        <v>0</v>
      </c>
      <c r="J81" s="200">
        <f t="shared" si="9"/>
        <v>0</v>
      </c>
    </row>
    <row r="82" spans="1:10" ht="12.75" customHeight="1">
      <c r="A82" s="191" t="s">
        <v>345</v>
      </c>
      <c r="B82" s="196">
        <f t="shared" si="7"/>
        <v>0</v>
      </c>
      <c r="C82" s="196">
        <f t="shared" si="8"/>
        <v>0</v>
      </c>
      <c r="D82" s="197"/>
      <c r="E82" s="197"/>
      <c r="F82" s="198"/>
      <c r="G82" s="198"/>
      <c r="H82" s="198"/>
      <c r="I82" s="198"/>
      <c r="J82" s="199"/>
    </row>
    <row r="83" spans="1:10" ht="12.75" customHeight="1">
      <c r="A83" s="191" t="s">
        <v>335</v>
      </c>
      <c r="B83" s="196">
        <f t="shared" si="7"/>
        <v>0</v>
      </c>
      <c r="C83" s="196">
        <f t="shared" si="8"/>
        <v>0</v>
      </c>
      <c r="D83" s="197"/>
      <c r="E83" s="197"/>
      <c r="F83" s="198"/>
      <c r="G83" s="198"/>
      <c r="H83" s="198"/>
      <c r="I83" s="198"/>
      <c r="J83" s="199"/>
    </row>
    <row r="84" spans="1:10" ht="12.75" customHeight="1">
      <c r="A84" s="191" t="s">
        <v>346</v>
      </c>
      <c r="B84" s="196">
        <f t="shared" si="7"/>
        <v>0</v>
      </c>
      <c r="C84" s="196">
        <f t="shared" si="8"/>
        <v>0</v>
      </c>
      <c r="D84" s="197"/>
      <c r="E84" s="197"/>
      <c r="F84" s="198"/>
      <c r="G84" s="198"/>
      <c r="H84" s="198"/>
      <c r="I84" s="198"/>
      <c r="J84" s="199"/>
    </row>
    <row r="85" spans="1:10" ht="12.75" customHeight="1">
      <c r="A85" s="191" t="s">
        <v>337</v>
      </c>
      <c r="B85" s="196">
        <f t="shared" si="7"/>
        <v>0</v>
      </c>
      <c r="C85" s="196">
        <f t="shared" si="8"/>
        <v>0</v>
      </c>
      <c r="D85" s="197"/>
      <c r="E85" s="197"/>
      <c r="F85" s="198"/>
      <c r="G85" s="198"/>
      <c r="H85" s="198"/>
      <c r="I85" s="198"/>
      <c r="J85" s="199"/>
    </row>
    <row r="86" spans="1:10" ht="12.75" customHeight="1">
      <c r="A86" s="191" t="s">
        <v>338</v>
      </c>
      <c r="B86" s="196">
        <f t="shared" si="7"/>
        <v>0</v>
      </c>
      <c r="C86" s="196">
        <f t="shared" si="8"/>
        <v>0</v>
      </c>
      <c r="D86" s="197"/>
      <c r="E86" s="197"/>
      <c r="F86" s="198"/>
      <c r="G86" s="198"/>
      <c r="H86" s="198"/>
      <c r="I86" s="198"/>
      <c r="J86" s="199"/>
    </row>
    <row r="87" spans="1:10" ht="12.75" customHeight="1">
      <c r="A87" s="191" t="s">
        <v>339</v>
      </c>
      <c r="B87" s="196">
        <f t="shared" si="7"/>
        <v>0</v>
      </c>
      <c r="C87" s="196">
        <f t="shared" si="8"/>
        <v>0</v>
      </c>
      <c r="D87" s="197"/>
      <c r="E87" s="197"/>
      <c r="F87" s="198"/>
      <c r="G87" s="198"/>
      <c r="H87" s="198"/>
      <c r="I87" s="198"/>
      <c r="J87" s="199"/>
    </row>
    <row r="88" spans="1:10" ht="12.75" customHeight="1">
      <c r="A88" s="191" t="s">
        <v>340</v>
      </c>
      <c r="B88" s="196">
        <f t="shared" si="7"/>
        <v>0</v>
      </c>
      <c r="C88" s="196">
        <f t="shared" si="8"/>
        <v>0</v>
      </c>
      <c r="D88" s="197"/>
      <c r="E88" s="197"/>
      <c r="F88" s="198"/>
      <c r="G88" s="198"/>
      <c r="H88" s="198"/>
      <c r="I88" s="198"/>
      <c r="J88" s="199"/>
    </row>
    <row r="89" spans="1:10" ht="12.75" customHeight="1">
      <c r="A89" s="191" t="s">
        <v>347</v>
      </c>
      <c r="B89" s="196">
        <f t="shared" si="7"/>
        <v>0</v>
      </c>
      <c r="C89" s="196">
        <f t="shared" si="8"/>
        <v>0</v>
      </c>
      <c r="D89" s="197"/>
      <c r="E89" s="197"/>
      <c r="F89" s="198"/>
      <c r="G89" s="198"/>
      <c r="H89" s="198"/>
      <c r="I89" s="198"/>
      <c r="J89" s="199"/>
    </row>
    <row r="90" spans="1:10" ht="12.75" customHeight="1">
      <c r="A90" s="191" t="s">
        <v>348</v>
      </c>
      <c r="B90" s="196">
        <f t="shared" si="7"/>
        <v>0</v>
      </c>
      <c r="C90" s="196">
        <f t="shared" si="8"/>
        <v>0</v>
      </c>
      <c r="D90" s="197"/>
      <c r="E90" s="197"/>
      <c r="F90" s="198"/>
      <c r="G90" s="198"/>
      <c r="H90" s="198"/>
      <c r="I90" s="198"/>
      <c r="J90" s="199"/>
    </row>
    <row r="91" spans="1:10" ht="12.75" customHeight="1">
      <c r="A91" s="191" t="s">
        <v>349</v>
      </c>
      <c r="B91" s="196">
        <f t="shared" si="7"/>
        <v>0</v>
      </c>
      <c r="C91" s="196">
        <f t="shared" si="8"/>
        <v>0</v>
      </c>
      <c r="D91" s="197"/>
      <c r="E91" s="197"/>
      <c r="F91" s="198"/>
      <c r="G91" s="198"/>
      <c r="H91" s="198"/>
      <c r="I91" s="198"/>
      <c r="J91" s="199"/>
    </row>
    <row r="92" spans="1:10" ht="12.75" customHeight="1">
      <c r="A92" s="191" t="s">
        <v>350</v>
      </c>
      <c r="B92" s="196">
        <f t="shared" si="7"/>
        <v>0</v>
      </c>
      <c r="C92" s="196">
        <f t="shared" si="8"/>
        <v>0</v>
      </c>
      <c r="D92" s="197"/>
      <c r="E92" s="197"/>
      <c r="F92" s="198"/>
      <c r="G92" s="198"/>
      <c r="H92" s="198"/>
      <c r="I92" s="198"/>
      <c r="J92" s="199"/>
    </row>
    <row r="93" spans="1:10" ht="12.75" customHeight="1">
      <c r="A93" s="191" t="s">
        <v>341</v>
      </c>
      <c r="B93" s="196">
        <f t="shared" si="7"/>
        <v>0</v>
      </c>
      <c r="C93" s="196">
        <f t="shared" si="8"/>
        <v>0</v>
      </c>
      <c r="D93" s="197"/>
      <c r="E93" s="197"/>
      <c r="F93" s="198"/>
      <c r="G93" s="198"/>
      <c r="H93" s="198"/>
      <c r="I93" s="198"/>
      <c r="J93" s="199"/>
    </row>
    <row r="94" spans="1:10" ht="12.75" customHeight="1">
      <c r="A94" s="191" t="s">
        <v>342</v>
      </c>
      <c r="B94" s="196">
        <f t="shared" si="7"/>
        <v>0</v>
      </c>
      <c r="C94" s="196">
        <f t="shared" si="8"/>
        <v>0</v>
      </c>
      <c r="D94" s="197"/>
      <c r="E94" s="197"/>
      <c r="F94" s="198"/>
      <c r="G94" s="198"/>
      <c r="H94" s="198"/>
      <c r="I94" s="198"/>
      <c r="J94" s="199"/>
    </row>
    <row r="95" spans="1:10" ht="12.75" customHeight="1">
      <c r="A95" s="191" t="s">
        <v>343</v>
      </c>
      <c r="B95" s="196">
        <f t="shared" si="7"/>
        <v>0</v>
      </c>
      <c r="C95" s="196">
        <f t="shared" si="8"/>
        <v>0</v>
      </c>
      <c r="D95" s="197"/>
      <c r="E95" s="197"/>
      <c r="F95" s="198"/>
      <c r="G95" s="198"/>
      <c r="H95" s="198"/>
      <c r="I95" s="198"/>
      <c r="J95" s="199"/>
    </row>
    <row r="96" spans="1:10" ht="12.75" customHeight="1">
      <c r="A96" s="191" t="s">
        <v>344</v>
      </c>
      <c r="B96" s="196">
        <f t="shared" si="7"/>
        <v>0</v>
      </c>
      <c r="C96" s="196">
        <f t="shared" si="8"/>
        <v>0</v>
      </c>
      <c r="D96" s="197"/>
      <c r="E96" s="197"/>
      <c r="F96" s="198"/>
      <c r="G96" s="198"/>
      <c r="H96" s="198"/>
      <c r="I96" s="198"/>
      <c r="J96" s="199"/>
    </row>
    <row r="97" spans="1:10" ht="12.75" customHeight="1">
      <c r="A97" s="194" t="s">
        <v>248</v>
      </c>
      <c r="B97" s="196">
        <f t="shared" si="7"/>
        <v>0</v>
      </c>
      <c r="C97" s="196">
        <f t="shared" si="8"/>
        <v>0</v>
      </c>
      <c r="D97" s="197"/>
      <c r="E97" s="197"/>
      <c r="F97" s="198"/>
      <c r="G97" s="198"/>
      <c r="H97" s="198"/>
      <c r="I97" s="198"/>
      <c r="J97" s="199"/>
    </row>
    <row r="98" spans="1:10" ht="12.75" customHeight="1">
      <c r="A98" s="193" t="s">
        <v>226</v>
      </c>
      <c r="B98" s="196">
        <f t="shared" si="7"/>
        <v>0</v>
      </c>
      <c r="C98" s="196">
        <f t="shared" si="8"/>
        <v>0</v>
      </c>
      <c r="D98" s="200">
        <f>SUM(D99:D100)</f>
        <v>0</v>
      </c>
      <c r="E98" s="200">
        <f t="shared" ref="E98:J98" si="10">SUM(E99:E100)</f>
        <v>0</v>
      </c>
      <c r="F98" s="200">
        <f t="shared" si="10"/>
        <v>0</v>
      </c>
      <c r="G98" s="200">
        <f t="shared" si="10"/>
        <v>0</v>
      </c>
      <c r="H98" s="200">
        <f t="shared" si="10"/>
        <v>0</v>
      </c>
      <c r="I98" s="200">
        <f t="shared" si="10"/>
        <v>0</v>
      </c>
      <c r="J98" s="200">
        <f t="shared" si="10"/>
        <v>0</v>
      </c>
    </row>
    <row r="99" spans="1:10" ht="12.75" customHeight="1">
      <c r="A99" s="194" t="s">
        <v>215</v>
      </c>
      <c r="B99" s="196">
        <f t="shared" si="7"/>
        <v>0</v>
      </c>
      <c r="C99" s="196">
        <f t="shared" si="8"/>
        <v>0</v>
      </c>
      <c r="D99" s="197"/>
      <c r="E99" s="197"/>
      <c r="F99" s="198"/>
      <c r="G99" s="198"/>
      <c r="H99" s="198"/>
      <c r="I99" s="198"/>
      <c r="J99" s="199"/>
    </row>
    <row r="100" spans="1:10" ht="12.75" customHeight="1">
      <c r="A100" s="194" t="s">
        <v>150</v>
      </c>
      <c r="B100" s="196">
        <f t="shared" si="7"/>
        <v>0</v>
      </c>
      <c r="C100" s="196">
        <f t="shared" si="8"/>
        <v>0</v>
      </c>
      <c r="D100" s="197"/>
      <c r="E100" s="197"/>
      <c r="F100" s="198"/>
      <c r="G100" s="198"/>
      <c r="H100" s="198"/>
      <c r="I100" s="198"/>
      <c r="J100" s="199"/>
    </row>
    <row r="101" spans="1:10" ht="12.75" customHeight="1">
      <c r="A101" s="193" t="s">
        <v>225</v>
      </c>
      <c r="B101" s="196">
        <f t="shared" si="7"/>
        <v>0</v>
      </c>
      <c r="C101" s="196">
        <f t="shared" si="8"/>
        <v>0</v>
      </c>
      <c r="D101" s="200">
        <f>SUM(D102:D106)</f>
        <v>0</v>
      </c>
      <c r="E101" s="200">
        <f t="shared" ref="E101:J101" si="11">SUM(E102:E106)</f>
        <v>0</v>
      </c>
      <c r="F101" s="200">
        <f t="shared" si="11"/>
        <v>0</v>
      </c>
      <c r="G101" s="200">
        <f t="shared" si="11"/>
        <v>0</v>
      </c>
      <c r="H101" s="200">
        <f t="shared" si="11"/>
        <v>0</v>
      </c>
      <c r="I101" s="200">
        <f t="shared" si="11"/>
        <v>0</v>
      </c>
      <c r="J101" s="200">
        <f t="shared" si="11"/>
        <v>0</v>
      </c>
    </row>
    <row r="102" spans="1:10" ht="12.75" customHeight="1">
      <c r="A102" s="192" t="s">
        <v>215</v>
      </c>
      <c r="B102" s="196">
        <f t="shared" si="7"/>
        <v>0</v>
      </c>
      <c r="C102" s="196">
        <f t="shared" si="8"/>
        <v>0</v>
      </c>
      <c r="D102" s="197"/>
      <c r="E102" s="197">
        <v>0</v>
      </c>
      <c r="F102" s="198"/>
      <c r="G102" s="198">
        <v>0</v>
      </c>
      <c r="H102" s="198">
        <v>0</v>
      </c>
      <c r="I102" s="198">
        <v>0</v>
      </c>
      <c r="J102" s="199">
        <v>0</v>
      </c>
    </row>
    <row r="103" spans="1:10" ht="12.75" customHeight="1">
      <c r="A103" s="192" t="s">
        <v>216</v>
      </c>
      <c r="B103" s="196">
        <f t="shared" si="7"/>
        <v>0</v>
      </c>
      <c r="C103" s="196">
        <f t="shared" si="8"/>
        <v>0</v>
      </c>
      <c r="D103" s="197"/>
      <c r="E103" s="197">
        <v>0</v>
      </c>
      <c r="F103" s="198">
        <v>0</v>
      </c>
      <c r="G103" s="198">
        <v>0</v>
      </c>
      <c r="H103" s="198">
        <v>0</v>
      </c>
      <c r="I103" s="198"/>
      <c r="J103" s="199">
        <v>0</v>
      </c>
    </row>
    <row r="104" spans="1:10" ht="12.75" customHeight="1">
      <c r="A104" s="192" t="s">
        <v>217</v>
      </c>
      <c r="B104" s="196">
        <f t="shared" si="7"/>
        <v>0</v>
      </c>
      <c r="C104" s="196">
        <f t="shared" si="8"/>
        <v>0</v>
      </c>
      <c r="D104" s="197"/>
      <c r="E104" s="197">
        <v>0</v>
      </c>
      <c r="F104" s="198">
        <v>0</v>
      </c>
      <c r="G104" s="198">
        <v>0</v>
      </c>
      <c r="H104" s="198">
        <v>0</v>
      </c>
      <c r="I104" s="198">
        <v>0</v>
      </c>
      <c r="J104" s="199">
        <v>0</v>
      </c>
    </row>
    <row r="105" spans="1:10" ht="12.75" customHeight="1">
      <c r="A105" s="192" t="s">
        <v>218</v>
      </c>
      <c r="B105" s="196">
        <f t="shared" si="7"/>
        <v>0</v>
      </c>
      <c r="C105" s="196">
        <f t="shared" si="8"/>
        <v>0</v>
      </c>
      <c r="D105" s="197"/>
      <c r="E105" s="197">
        <v>0</v>
      </c>
      <c r="F105" s="198">
        <v>0</v>
      </c>
      <c r="G105" s="198">
        <v>0</v>
      </c>
      <c r="H105" s="198">
        <v>0</v>
      </c>
      <c r="I105" s="198">
        <v>0</v>
      </c>
      <c r="J105" s="199">
        <v>0</v>
      </c>
    </row>
    <row r="106" spans="1:10" ht="12.75" customHeight="1">
      <c r="A106" s="192" t="s">
        <v>219</v>
      </c>
      <c r="B106" s="196">
        <f t="shared" si="7"/>
        <v>0</v>
      </c>
      <c r="C106" s="196">
        <f t="shared" si="8"/>
        <v>0</v>
      </c>
      <c r="D106" s="197"/>
      <c r="E106" s="197">
        <v>0</v>
      </c>
      <c r="F106" s="198">
        <v>0</v>
      </c>
      <c r="G106" s="198">
        <v>0</v>
      </c>
      <c r="H106" s="198">
        <v>0</v>
      </c>
      <c r="I106" s="198">
        <v>0</v>
      </c>
      <c r="J106" s="199">
        <v>0</v>
      </c>
    </row>
    <row r="107" spans="1:10" ht="12.75" customHeight="1">
      <c r="A107" s="195" t="s">
        <v>220</v>
      </c>
      <c r="B107" s="196">
        <f t="shared" si="7"/>
        <v>0</v>
      </c>
      <c r="C107" s="196">
        <f t="shared" si="8"/>
        <v>0</v>
      </c>
      <c r="D107" s="200">
        <f>SUM(D108:D111)</f>
        <v>0</v>
      </c>
      <c r="E107" s="200">
        <f t="shared" ref="E107:J107" si="12">SUM(E108:E111)</f>
        <v>0</v>
      </c>
      <c r="F107" s="200">
        <f t="shared" si="12"/>
        <v>0</v>
      </c>
      <c r="G107" s="200">
        <f t="shared" si="12"/>
        <v>0</v>
      </c>
      <c r="H107" s="200">
        <f t="shared" si="12"/>
        <v>0</v>
      </c>
      <c r="I107" s="200">
        <f t="shared" si="12"/>
        <v>0</v>
      </c>
      <c r="J107" s="200">
        <f t="shared" si="12"/>
        <v>0</v>
      </c>
    </row>
    <row r="108" spans="1:10" ht="12.75" customHeight="1">
      <c r="A108" s="192" t="s">
        <v>221</v>
      </c>
      <c r="B108" s="196">
        <f t="shared" si="7"/>
        <v>0</v>
      </c>
      <c r="C108" s="196">
        <f t="shared" si="8"/>
        <v>0</v>
      </c>
      <c r="D108" s="197"/>
      <c r="E108" s="197">
        <v>0</v>
      </c>
      <c r="F108" s="198">
        <v>0</v>
      </c>
      <c r="G108" s="198">
        <v>0</v>
      </c>
      <c r="H108" s="198">
        <v>0</v>
      </c>
      <c r="I108" s="198">
        <v>0</v>
      </c>
      <c r="J108" s="199">
        <v>0</v>
      </c>
    </row>
    <row r="109" spans="1:10" ht="12.75" customHeight="1">
      <c r="A109" s="192" t="s">
        <v>222</v>
      </c>
      <c r="B109" s="196">
        <f t="shared" si="7"/>
        <v>0</v>
      </c>
      <c r="C109" s="196">
        <f t="shared" si="8"/>
        <v>0</v>
      </c>
      <c r="D109" s="197"/>
      <c r="E109" s="197">
        <v>0</v>
      </c>
      <c r="F109" s="198">
        <v>0</v>
      </c>
      <c r="G109" s="198">
        <v>0</v>
      </c>
      <c r="H109" s="198">
        <v>0</v>
      </c>
      <c r="I109" s="198">
        <v>0</v>
      </c>
      <c r="J109" s="199">
        <v>0</v>
      </c>
    </row>
    <row r="110" spans="1:10" ht="12.75" customHeight="1">
      <c r="A110" s="192" t="s">
        <v>176</v>
      </c>
      <c r="B110" s="196">
        <f t="shared" si="7"/>
        <v>0</v>
      </c>
      <c r="C110" s="196">
        <f t="shared" si="8"/>
        <v>0</v>
      </c>
      <c r="D110" s="197"/>
      <c r="E110" s="197"/>
      <c r="F110" s="198">
        <v>0</v>
      </c>
      <c r="G110" s="198">
        <v>0</v>
      </c>
      <c r="H110" s="198">
        <v>0</v>
      </c>
      <c r="I110" s="198">
        <v>0</v>
      </c>
      <c r="J110" s="199">
        <v>0</v>
      </c>
    </row>
    <row r="111" spans="1:10" ht="12.75" customHeight="1">
      <c r="A111" s="192" t="s">
        <v>172</v>
      </c>
      <c r="B111" s="196">
        <f t="shared" si="7"/>
        <v>0</v>
      </c>
      <c r="C111" s="196">
        <f t="shared" si="8"/>
        <v>0</v>
      </c>
      <c r="D111" s="197"/>
      <c r="E111" s="197">
        <v>0</v>
      </c>
      <c r="F111" s="198">
        <v>0</v>
      </c>
      <c r="G111" s="198">
        <v>0</v>
      </c>
      <c r="H111" s="198">
        <v>0</v>
      </c>
      <c r="I111" s="198">
        <v>0</v>
      </c>
      <c r="J111" s="199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24"/>
  <sheetViews>
    <sheetView showGridLines="0" showZeros="0" workbookViewId="0">
      <selection activeCell="C10" sqref="C10"/>
    </sheetView>
  </sheetViews>
  <sheetFormatPr defaultRowHeight="14.25"/>
  <cols>
    <col min="1" max="1" width="54.1640625" style="217" customWidth="1"/>
    <col min="2" max="7" width="19.83203125" style="217" customWidth="1"/>
    <col min="8" max="16384" width="9.33203125" style="217"/>
  </cols>
  <sheetData>
    <row r="1" spans="1:243" ht="14.25" customHeight="1">
      <c r="A1" s="214" t="s">
        <v>356</v>
      </c>
      <c r="B1" s="215"/>
      <c r="C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65" t="s">
        <v>365</v>
      </c>
      <c r="B2" s="265"/>
      <c r="C2" s="265"/>
      <c r="D2" s="265"/>
      <c r="E2" s="265"/>
      <c r="F2" s="265"/>
      <c r="G2" s="265"/>
      <c r="H2" s="216"/>
      <c r="I2" s="216"/>
      <c r="J2" s="216"/>
      <c r="K2" s="216"/>
      <c r="L2" s="216"/>
      <c r="M2" s="216"/>
      <c r="N2" s="216"/>
      <c r="O2" s="21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21" customFormat="1" ht="17.25" customHeight="1">
      <c r="A3" s="218"/>
      <c r="B3" s="218"/>
      <c r="C3" s="218"/>
      <c r="D3" s="219"/>
      <c r="E3" s="219"/>
      <c r="F3" s="219"/>
      <c r="G3" s="220" t="s">
        <v>46</v>
      </c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</row>
    <row r="4" spans="1:243" s="223" customFormat="1" ht="20.25" customHeight="1">
      <c r="A4" s="266" t="s">
        <v>20</v>
      </c>
      <c r="B4" s="266" t="s">
        <v>354</v>
      </c>
      <c r="C4" s="269" t="s">
        <v>355</v>
      </c>
      <c r="D4" s="270"/>
      <c r="E4" s="270"/>
      <c r="F4" s="270"/>
      <c r="G4" s="271"/>
      <c r="H4" s="222"/>
    </row>
    <row r="5" spans="1:243" s="223" customFormat="1" ht="20.25" customHeight="1">
      <c r="A5" s="267"/>
      <c r="B5" s="267"/>
      <c r="C5" s="272" t="s">
        <v>14</v>
      </c>
      <c r="D5" s="273" t="s">
        <v>84</v>
      </c>
      <c r="E5" s="274"/>
      <c r="F5" s="275"/>
      <c r="G5" s="276" t="s">
        <v>48</v>
      </c>
      <c r="H5" s="222"/>
    </row>
    <row r="6" spans="1:243" s="223" customFormat="1" ht="20.25" customHeight="1">
      <c r="A6" s="268"/>
      <c r="B6" s="268"/>
      <c r="C6" s="272"/>
      <c r="D6" s="224" t="s">
        <v>26</v>
      </c>
      <c r="E6" s="225" t="s">
        <v>27</v>
      </c>
      <c r="F6" s="225" t="s">
        <v>227</v>
      </c>
      <c r="G6" s="277"/>
      <c r="H6" s="221"/>
    </row>
    <row r="7" spans="1:243" s="227" customFormat="1" ht="24" customHeight="1">
      <c r="A7" s="230" t="s">
        <v>14</v>
      </c>
      <c r="B7" s="231">
        <f>C7</f>
        <v>181.96</v>
      </c>
      <c r="C7" s="231">
        <f>SUM(D7:G7)</f>
        <v>181.96</v>
      </c>
      <c r="D7" s="136">
        <v>135.91</v>
      </c>
      <c r="E7" s="136">
        <v>19.52</v>
      </c>
      <c r="F7" s="136">
        <v>1.53</v>
      </c>
      <c r="G7" s="136">
        <v>25</v>
      </c>
    </row>
    <row r="8" spans="1:243" ht="18" customHeight="1">
      <c r="A8" s="342" t="s">
        <v>382</v>
      </c>
      <c r="B8" s="229">
        <f t="shared" ref="B8" si="0">C8</f>
        <v>181.96</v>
      </c>
      <c r="C8" s="229">
        <f t="shared" ref="C8" si="1">SUM(D8:G8)</f>
        <v>181.96</v>
      </c>
      <c r="D8" s="136">
        <v>135.91</v>
      </c>
      <c r="E8" s="136">
        <v>19.52</v>
      </c>
      <c r="F8" s="136">
        <v>1.53</v>
      </c>
      <c r="G8" s="136">
        <v>25</v>
      </c>
      <c r="H8" s="22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342"/>
      <c r="B9" s="229"/>
      <c r="C9" s="229"/>
      <c r="D9" s="226"/>
      <c r="E9" s="226"/>
      <c r="F9" s="226"/>
      <c r="G9" s="226"/>
      <c r="H9" s="22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342"/>
      <c r="B10" s="229"/>
      <c r="C10" s="229"/>
      <c r="D10" s="226"/>
      <c r="E10" s="226"/>
      <c r="F10" s="226"/>
      <c r="G10" s="226"/>
      <c r="H10" s="222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 s="228"/>
      <c r="B20" s="228"/>
      <c r="C20" s="228"/>
      <c r="D20" s="228"/>
      <c r="E20" s="228"/>
      <c r="F20" s="228"/>
      <c r="G20" s="22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8"/>
      <c r="B21" s="228"/>
      <c r="C21" s="228"/>
      <c r="D21" s="228"/>
      <c r="E21" s="228"/>
      <c r="F21" s="228"/>
      <c r="G21" s="22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8"/>
      <c r="B22" s="228"/>
      <c r="C22" s="228"/>
      <c r="D22" s="228"/>
      <c r="E22" s="228"/>
      <c r="F22" s="228"/>
      <c r="G22" s="22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8"/>
      <c r="B23" s="228"/>
      <c r="C23" s="228"/>
      <c r="D23" s="228"/>
      <c r="E23" s="228"/>
      <c r="F23" s="228"/>
      <c r="G23" s="22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8"/>
      <c r="B24" s="228"/>
      <c r="C24" s="228"/>
      <c r="D24" s="228"/>
      <c r="E24" s="228"/>
      <c r="F24" s="228"/>
      <c r="G24" s="22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showZeros="0" workbookViewId="0">
      <selection activeCell="I12" sqref="I12"/>
    </sheetView>
  </sheetViews>
  <sheetFormatPr defaultColWidth="8.6640625" defaultRowHeight="12.75" customHeight="1"/>
  <cols>
    <col min="1" max="1" width="31.1640625" style="18" customWidth="1"/>
    <col min="2" max="2" width="9.33203125" style="18" customWidth="1"/>
    <col min="3" max="3" width="8.1640625" style="18" customWidth="1"/>
    <col min="4" max="4" width="7.5" style="18" customWidth="1"/>
    <col min="5" max="5" width="43.6640625" style="18" customWidth="1"/>
    <col min="6" max="6" width="10.1640625" style="18" bestFit="1" customWidth="1"/>
    <col min="7" max="10" width="18.33203125" style="18" customWidth="1"/>
    <col min="11" max="16384" width="8.6640625" style="18"/>
  </cols>
  <sheetData>
    <row r="1" spans="1:11" ht="16.5" customHeight="1">
      <c r="A1" s="16" t="s">
        <v>353</v>
      </c>
      <c r="G1"/>
      <c r="H1"/>
      <c r="I1"/>
      <c r="J1"/>
      <c r="K1"/>
    </row>
    <row r="2" spans="1:11" ht="21" customHeight="1">
      <c r="A2" s="278" t="s">
        <v>366</v>
      </c>
      <c r="B2" s="278"/>
      <c r="C2" s="278"/>
      <c r="D2" s="278"/>
      <c r="E2" s="278"/>
      <c r="F2" s="278"/>
      <c r="G2" s="278"/>
      <c r="H2" s="278"/>
      <c r="I2" s="278"/>
      <c r="J2" s="278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80" t="s">
        <v>20</v>
      </c>
      <c r="B4" s="55" t="s">
        <v>83</v>
      </c>
      <c r="C4" s="55"/>
      <c r="D4" s="56"/>
      <c r="E4" s="280" t="s">
        <v>68</v>
      </c>
      <c r="F4" s="281" t="s">
        <v>14</v>
      </c>
      <c r="G4" s="283" t="s">
        <v>84</v>
      </c>
      <c r="H4" s="284"/>
      <c r="I4" s="284"/>
      <c r="J4" s="279" t="s">
        <v>48</v>
      </c>
      <c r="K4"/>
    </row>
    <row r="5" spans="1:11" s="36" customFormat="1" ht="57.75" customHeight="1">
      <c r="A5" s="280"/>
      <c r="B5" s="158" t="s">
        <v>85</v>
      </c>
      <c r="C5" s="158" t="s">
        <v>86</v>
      </c>
      <c r="D5" s="158" t="s">
        <v>87</v>
      </c>
      <c r="E5" s="280"/>
      <c r="F5" s="282"/>
      <c r="G5" s="159" t="s">
        <v>26</v>
      </c>
      <c r="H5" s="159" t="s">
        <v>27</v>
      </c>
      <c r="I5" s="159" t="s">
        <v>227</v>
      </c>
      <c r="J5" s="279"/>
      <c r="K5"/>
    </row>
    <row r="6" spans="1:11" s="149" customFormat="1" ht="28.5" customHeight="1">
      <c r="A6" s="232"/>
      <c r="B6" s="233"/>
      <c r="C6" s="232"/>
      <c r="D6" s="232"/>
      <c r="E6" s="234" t="s">
        <v>14</v>
      </c>
      <c r="F6" s="169">
        <v>181.96</v>
      </c>
      <c r="G6" s="235">
        <v>147.16</v>
      </c>
      <c r="H6" s="63">
        <v>9.8000000000000007</v>
      </c>
      <c r="I6" s="235">
        <v>1.02</v>
      </c>
      <c r="J6" s="235">
        <v>25</v>
      </c>
      <c r="K6" s="148"/>
    </row>
    <row r="7" spans="1:11" s="37" customFormat="1" ht="18" customHeight="1">
      <c r="A7" s="342" t="s">
        <v>382</v>
      </c>
      <c r="B7" s="345">
        <v>201</v>
      </c>
      <c r="C7" s="346"/>
      <c r="D7" s="346"/>
      <c r="E7" s="46" t="s">
        <v>383</v>
      </c>
      <c r="F7" s="165">
        <v>158.03</v>
      </c>
      <c r="G7" s="63">
        <v>123.23</v>
      </c>
      <c r="H7" s="63">
        <v>9.8000000000000007</v>
      </c>
      <c r="I7" s="63"/>
      <c r="J7" s="63">
        <v>25</v>
      </c>
      <c r="K7" s="1"/>
    </row>
    <row r="8" spans="1:11" s="37" customFormat="1" ht="18" customHeight="1">
      <c r="A8" s="342" t="s">
        <v>382</v>
      </c>
      <c r="B8" s="345">
        <v>201</v>
      </c>
      <c r="C8" s="346" t="s">
        <v>396</v>
      </c>
      <c r="D8" s="346"/>
      <c r="E8" s="46" t="s">
        <v>386</v>
      </c>
      <c r="F8" s="170">
        <v>158.03</v>
      </c>
      <c r="G8" s="63">
        <v>123.23</v>
      </c>
      <c r="H8" s="63">
        <v>9.8000000000000007</v>
      </c>
      <c r="I8" s="63"/>
      <c r="J8" s="63">
        <v>25</v>
      </c>
      <c r="K8" s="1"/>
    </row>
    <row r="9" spans="1:11" s="37" customFormat="1" ht="18" customHeight="1">
      <c r="A9" s="342" t="s">
        <v>382</v>
      </c>
      <c r="B9" s="345">
        <v>201</v>
      </c>
      <c r="C9" s="346" t="s">
        <v>396</v>
      </c>
      <c r="D9" s="346" t="s">
        <v>397</v>
      </c>
      <c r="E9" s="46" t="s">
        <v>387</v>
      </c>
      <c r="F9" s="170">
        <v>133.03</v>
      </c>
      <c r="G9" s="63">
        <v>123.23</v>
      </c>
      <c r="H9" s="63"/>
      <c r="I9" s="63"/>
      <c r="J9" s="63"/>
      <c r="K9" s="1"/>
    </row>
    <row r="10" spans="1:11" s="37" customFormat="1" ht="18" customHeight="1">
      <c r="A10" s="342" t="s">
        <v>382</v>
      </c>
      <c r="B10" s="345">
        <v>201</v>
      </c>
      <c r="C10" s="346" t="s">
        <v>396</v>
      </c>
      <c r="D10" s="346" t="s">
        <v>398</v>
      </c>
      <c r="E10" s="46" t="s">
        <v>388</v>
      </c>
      <c r="F10" s="170">
        <v>25</v>
      </c>
      <c r="G10" s="63"/>
      <c r="H10" s="63"/>
      <c r="I10" s="63"/>
      <c r="J10" s="63">
        <v>25</v>
      </c>
      <c r="K10" s="1"/>
    </row>
    <row r="11" spans="1:11" s="37" customFormat="1" ht="18" customHeight="1">
      <c r="A11" s="342" t="s">
        <v>382</v>
      </c>
      <c r="B11" s="345">
        <v>208</v>
      </c>
      <c r="C11" s="346"/>
      <c r="D11" s="346"/>
      <c r="E11" s="46" t="s">
        <v>385</v>
      </c>
      <c r="F11" s="170">
        <v>14.41</v>
      </c>
      <c r="G11" s="63">
        <v>14.41</v>
      </c>
      <c r="H11" s="63"/>
      <c r="I11" s="63"/>
      <c r="J11" s="63"/>
      <c r="K11" s="1"/>
    </row>
    <row r="12" spans="1:11" s="37" customFormat="1" ht="18" customHeight="1">
      <c r="A12" s="342" t="s">
        <v>382</v>
      </c>
      <c r="B12" s="345">
        <v>208</v>
      </c>
      <c r="C12" s="346" t="s">
        <v>399</v>
      </c>
      <c r="D12" s="346"/>
      <c r="E12" s="46" t="s">
        <v>389</v>
      </c>
      <c r="F12" s="170">
        <v>13.39</v>
      </c>
      <c r="G12" s="63">
        <v>13.39</v>
      </c>
      <c r="H12" s="63"/>
      <c r="I12" s="63"/>
      <c r="J12" s="63"/>
      <c r="K12" s="1"/>
    </row>
    <row r="13" spans="1:11" s="37" customFormat="1" ht="18" customHeight="1">
      <c r="A13" s="342" t="s">
        <v>382</v>
      </c>
      <c r="B13" s="345">
        <v>208</v>
      </c>
      <c r="C13" s="346" t="s">
        <v>352</v>
      </c>
      <c r="D13" s="346" t="s">
        <v>352</v>
      </c>
      <c r="E13" s="46" t="s">
        <v>393</v>
      </c>
      <c r="F13" s="170">
        <v>13.39</v>
      </c>
      <c r="G13" s="63">
        <v>13.39</v>
      </c>
      <c r="H13" s="63"/>
      <c r="I13" s="63"/>
      <c r="J13" s="63"/>
      <c r="K13" s="1"/>
    </row>
    <row r="14" spans="1:11" s="37" customFormat="1" ht="18" customHeight="1">
      <c r="A14" s="342" t="s">
        <v>382</v>
      </c>
      <c r="B14" s="345">
        <v>208</v>
      </c>
      <c r="C14" s="346" t="s">
        <v>400</v>
      </c>
      <c r="D14" s="346"/>
      <c r="E14" s="343" t="s">
        <v>394</v>
      </c>
      <c r="F14" s="344">
        <v>1.02</v>
      </c>
      <c r="G14" s="63"/>
      <c r="H14" s="63"/>
      <c r="I14" s="63">
        <v>1.02</v>
      </c>
      <c r="J14" s="63"/>
      <c r="K14" s="1"/>
    </row>
    <row r="15" spans="1:11" s="37" customFormat="1" ht="18" customHeight="1">
      <c r="A15" s="342" t="s">
        <v>382</v>
      </c>
      <c r="B15" s="345">
        <v>208</v>
      </c>
      <c r="C15" s="346" t="s">
        <v>400</v>
      </c>
      <c r="D15" s="346" t="s">
        <v>351</v>
      </c>
      <c r="E15" s="343" t="s">
        <v>395</v>
      </c>
      <c r="F15" s="344">
        <v>1.02</v>
      </c>
      <c r="G15" s="63"/>
      <c r="H15" s="63"/>
      <c r="I15" s="63">
        <v>1.02</v>
      </c>
      <c r="J15" s="63"/>
      <c r="K15" s="1"/>
    </row>
    <row r="16" spans="1:11" s="37" customFormat="1" ht="18" customHeight="1">
      <c r="A16" s="342" t="s">
        <v>382</v>
      </c>
      <c r="B16" s="345">
        <v>221</v>
      </c>
      <c r="C16" s="346"/>
      <c r="D16" s="346"/>
      <c r="E16" s="343" t="s">
        <v>390</v>
      </c>
      <c r="F16" s="344">
        <v>9.52</v>
      </c>
      <c r="G16" s="63"/>
      <c r="H16" s="63"/>
      <c r="I16" s="63"/>
      <c r="J16" s="63"/>
      <c r="K16" s="1"/>
    </row>
    <row r="17" spans="1:11" s="37" customFormat="1" ht="18" customHeight="1">
      <c r="A17" s="342" t="s">
        <v>382</v>
      </c>
      <c r="B17" s="345">
        <v>221</v>
      </c>
      <c r="C17" s="346" t="s">
        <v>401</v>
      </c>
      <c r="D17" s="346"/>
      <c r="E17" s="343" t="s">
        <v>391</v>
      </c>
      <c r="F17" s="344">
        <v>9.52</v>
      </c>
      <c r="G17" s="63">
        <v>9.52</v>
      </c>
      <c r="H17" s="63"/>
      <c r="I17" s="63"/>
      <c r="J17" s="63"/>
      <c r="K17" s="1"/>
    </row>
    <row r="18" spans="1:11" s="37" customFormat="1" ht="18" customHeight="1">
      <c r="A18" s="342" t="s">
        <v>382</v>
      </c>
      <c r="B18" s="345">
        <v>221</v>
      </c>
      <c r="C18" s="346" t="s">
        <v>401</v>
      </c>
      <c r="D18" s="346" t="s">
        <v>402</v>
      </c>
      <c r="E18" s="343" t="s">
        <v>392</v>
      </c>
      <c r="F18" s="344">
        <v>9.52</v>
      </c>
      <c r="G18" s="63">
        <v>9.52</v>
      </c>
      <c r="H18" s="63"/>
      <c r="I18" s="63"/>
      <c r="J18" s="63"/>
      <c r="K18" s="1"/>
    </row>
    <row r="19" spans="1:11" s="37" customFormat="1" ht="18" customHeight="1">
      <c r="C19"/>
      <c r="D19"/>
      <c r="E19" s="95"/>
      <c r="F19" s="95"/>
      <c r="G19" s="1"/>
      <c r="H19" s="1"/>
      <c r="I19" s="1"/>
      <c r="J19" s="1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20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5"/>
  <sheetViews>
    <sheetView showGridLines="0" showZeros="0" workbookViewId="0">
      <selection activeCell="T24" sqref="T24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56" t="s">
        <v>367</v>
      </c>
      <c r="B2" s="256"/>
      <c r="C2" s="256"/>
      <c r="D2" s="256"/>
      <c r="E2" s="256"/>
      <c r="F2" s="256"/>
      <c r="G2" s="2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292" t="s">
        <v>65</v>
      </c>
      <c r="B4" s="292" t="s">
        <v>14</v>
      </c>
      <c r="C4" s="289" t="s">
        <v>59</v>
      </c>
      <c r="D4" s="290"/>
      <c r="E4" s="290"/>
      <c r="F4" s="290"/>
      <c r="G4" s="291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292"/>
      <c r="B5" s="292"/>
      <c r="C5" s="285" t="s">
        <v>52</v>
      </c>
      <c r="D5" s="285" t="s">
        <v>66</v>
      </c>
      <c r="E5" s="285" t="s">
        <v>67</v>
      </c>
      <c r="F5" s="287" t="s">
        <v>57</v>
      </c>
      <c r="G5" s="29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292"/>
      <c r="B6" s="292"/>
      <c r="C6" s="286"/>
      <c r="D6" s="286"/>
      <c r="E6" s="286"/>
      <c r="F6" s="288"/>
      <c r="G6" s="29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50" t="s">
        <v>14</v>
      </c>
      <c r="B7" s="175">
        <f>SUM(C7,G7)</f>
        <v>181.96</v>
      </c>
      <c r="C7" s="175">
        <f>SUM(D7:F7)</f>
        <v>156.96</v>
      </c>
      <c r="D7" s="235">
        <v>146.13999999999999</v>
      </c>
      <c r="E7" s="63">
        <v>9.8000000000000007</v>
      </c>
      <c r="F7" s="235">
        <v>1.02</v>
      </c>
      <c r="G7" s="235">
        <v>25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46" t="s">
        <v>383</v>
      </c>
      <c r="B8" s="175">
        <f t="shared" ref="B8:B20" si="0">SUM(C8,G8)</f>
        <v>158.03</v>
      </c>
      <c r="C8" s="175">
        <f t="shared" ref="C8:C20" si="1">SUM(D8:F8)</f>
        <v>133.03</v>
      </c>
      <c r="D8" s="63">
        <v>123.23</v>
      </c>
      <c r="E8" s="63">
        <v>9.8000000000000007</v>
      </c>
      <c r="F8" s="63"/>
      <c r="G8" s="63">
        <v>25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46" t="s">
        <v>386</v>
      </c>
      <c r="B9" s="175">
        <f t="shared" si="0"/>
        <v>158.03</v>
      </c>
      <c r="C9" s="175">
        <f t="shared" si="1"/>
        <v>133.03</v>
      </c>
      <c r="D9" s="63">
        <v>123.23</v>
      </c>
      <c r="E9" s="63">
        <v>9.8000000000000007</v>
      </c>
      <c r="F9" s="63"/>
      <c r="G9" s="63">
        <v>25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46" t="s">
        <v>387</v>
      </c>
      <c r="B10" s="175">
        <f t="shared" si="0"/>
        <v>123.23</v>
      </c>
      <c r="C10" s="175">
        <f t="shared" si="1"/>
        <v>123.23</v>
      </c>
      <c r="D10" s="63">
        <v>123.23</v>
      </c>
      <c r="E10" s="63"/>
      <c r="F10" s="63"/>
      <c r="G10" s="6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46" t="s">
        <v>388</v>
      </c>
      <c r="B11" s="175">
        <f t="shared" si="0"/>
        <v>25</v>
      </c>
      <c r="C11" s="175">
        <f t="shared" si="1"/>
        <v>0</v>
      </c>
      <c r="D11" s="63"/>
      <c r="E11" s="63"/>
      <c r="F11" s="63"/>
      <c r="G11" s="63">
        <v>25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46" t="s">
        <v>385</v>
      </c>
      <c r="B12" s="175">
        <f t="shared" si="0"/>
        <v>14.41</v>
      </c>
      <c r="C12" s="175">
        <f>SUM(D12:F12)</f>
        <v>14.41</v>
      </c>
      <c r="D12" s="63">
        <v>13.39</v>
      </c>
      <c r="E12" s="63"/>
      <c r="F12" s="63">
        <v>1.02</v>
      </c>
      <c r="G12" s="6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46" t="s">
        <v>389</v>
      </c>
      <c r="B13" s="175">
        <f t="shared" si="0"/>
        <v>13.39</v>
      </c>
      <c r="C13" s="175">
        <f t="shared" si="1"/>
        <v>13.39</v>
      </c>
      <c r="D13" s="63">
        <v>13.39</v>
      </c>
      <c r="E13" s="63"/>
      <c r="F13" s="63"/>
      <c r="G13" s="6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46" t="s">
        <v>393</v>
      </c>
      <c r="B14" s="175">
        <f t="shared" si="0"/>
        <v>13.39</v>
      </c>
      <c r="C14" s="175">
        <f t="shared" si="1"/>
        <v>13.39</v>
      </c>
      <c r="D14" s="63">
        <v>13.39</v>
      </c>
      <c r="E14" s="63"/>
      <c r="F14" s="63"/>
      <c r="G14" s="6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343" t="s">
        <v>394</v>
      </c>
      <c r="B15" s="175">
        <f t="shared" si="0"/>
        <v>1.02</v>
      </c>
      <c r="C15" s="175">
        <f t="shared" si="1"/>
        <v>1.02</v>
      </c>
      <c r="D15" s="63"/>
      <c r="E15" s="63"/>
      <c r="F15" s="63">
        <v>1.02</v>
      </c>
      <c r="G15" s="6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343" t="s">
        <v>395</v>
      </c>
      <c r="B16" s="175">
        <f t="shared" si="0"/>
        <v>1.02</v>
      </c>
      <c r="C16" s="175">
        <f t="shared" si="1"/>
        <v>1.02</v>
      </c>
      <c r="D16" s="63"/>
      <c r="E16" s="63"/>
      <c r="F16" s="63">
        <v>1.02</v>
      </c>
      <c r="G16" s="6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343" t="s">
        <v>390</v>
      </c>
      <c r="B17" s="175">
        <f t="shared" si="0"/>
        <v>0</v>
      </c>
      <c r="C17" s="175">
        <f t="shared" si="1"/>
        <v>0</v>
      </c>
      <c r="D17" s="63"/>
      <c r="E17" s="63"/>
      <c r="F17" s="63"/>
      <c r="G17" s="6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343" t="s">
        <v>391</v>
      </c>
      <c r="B18" s="175">
        <f t="shared" si="0"/>
        <v>9.52</v>
      </c>
      <c r="C18" s="175">
        <f t="shared" si="1"/>
        <v>9.52</v>
      </c>
      <c r="D18" s="63">
        <v>9.52</v>
      </c>
      <c r="E18" s="63"/>
      <c r="F18" s="63"/>
      <c r="G18" s="6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343" t="s">
        <v>392</v>
      </c>
      <c r="B19" s="175">
        <f t="shared" si="0"/>
        <v>9.52</v>
      </c>
      <c r="C19" s="175">
        <f t="shared" si="1"/>
        <v>9.52</v>
      </c>
      <c r="D19" s="63">
        <v>9.52</v>
      </c>
      <c r="E19" s="63"/>
      <c r="F19" s="63"/>
      <c r="G19" s="6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46"/>
      <c r="B20" s="175">
        <f t="shared" si="0"/>
        <v>0</v>
      </c>
      <c r="C20" s="175">
        <f t="shared" si="1"/>
        <v>0</v>
      </c>
      <c r="D20" s="48"/>
      <c r="E20" s="48"/>
      <c r="F20" s="47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78"/>
  <sheetViews>
    <sheetView showGridLines="0" showZeros="0" tabSelected="1" workbookViewId="0">
      <selection activeCell="D51" sqref="D51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98" t="s">
        <v>368</v>
      </c>
      <c r="B2" s="298"/>
      <c r="C2" s="298"/>
      <c r="D2" s="298"/>
      <c r="E2" s="29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99" t="s">
        <v>68</v>
      </c>
      <c r="B4" s="295" t="s">
        <v>59</v>
      </c>
      <c r="C4" s="296"/>
      <c r="D4" s="296"/>
      <c r="E4" s="29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99"/>
      <c r="B5" s="300" t="s">
        <v>100</v>
      </c>
      <c r="C5" s="300" t="s">
        <v>82</v>
      </c>
      <c r="D5" s="302" t="s">
        <v>101</v>
      </c>
      <c r="E5" s="293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99"/>
      <c r="B6" s="301"/>
      <c r="C6" s="301"/>
      <c r="D6" s="303"/>
      <c r="E6" s="29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51" t="s">
        <v>228</v>
      </c>
      <c r="B7" s="152">
        <f>SUM(B8,B22,B50)</f>
        <v>156.96</v>
      </c>
      <c r="C7" s="152">
        <f t="shared" ref="C7:E7" si="0">SUM(C8,C22,C50)</f>
        <v>135.91</v>
      </c>
      <c r="D7" s="152">
        <f t="shared" si="0"/>
        <v>19.520000000000003</v>
      </c>
      <c r="E7" s="152">
        <f t="shared" si="0"/>
        <v>1.53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53" t="s">
        <v>26</v>
      </c>
      <c r="B8" s="154">
        <f>SUM(B9:B21)</f>
        <v>135.91</v>
      </c>
      <c r="C8" s="154">
        <f>SUM(C9:C21)</f>
        <v>135.91</v>
      </c>
      <c r="D8" s="154">
        <f t="shared" ref="D8:E8" si="1">SUM(D9:D21)</f>
        <v>0</v>
      </c>
      <c r="E8" s="154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6" t="s">
        <v>108</v>
      </c>
      <c r="B9" s="154">
        <f>SUM(C9:E9)</f>
        <v>52.32</v>
      </c>
      <c r="C9" s="49">
        <v>52.32</v>
      </c>
      <c r="D9" s="49"/>
      <c r="E9" s="49"/>
    </row>
    <row r="10" spans="1:248" customFormat="1" ht="15" customHeight="1">
      <c r="A10" s="146" t="s">
        <v>109</v>
      </c>
      <c r="B10" s="154">
        <f t="shared" ref="B10:B21" si="2">SUM(C10:E10)</f>
        <v>28.59</v>
      </c>
      <c r="C10" s="49">
        <v>28.59</v>
      </c>
      <c r="D10" s="49"/>
      <c r="E10" s="49"/>
    </row>
    <row r="11" spans="1:248" customFormat="1" ht="15" customHeight="1">
      <c r="A11" s="146" t="s">
        <v>110</v>
      </c>
      <c r="B11" s="154">
        <f t="shared" si="2"/>
        <v>4.3600000000000003</v>
      </c>
      <c r="C11" s="49">
        <v>4.3600000000000003</v>
      </c>
      <c r="D11" s="49"/>
      <c r="E11" s="49"/>
    </row>
    <row r="12" spans="1:248" customFormat="1" ht="15" customHeight="1">
      <c r="A12" s="146" t="s">
        <v>184</v>
      </c>
      <c r="B12" s="154">
        <f t="shared" si="2"/>
        <v>0</v>
      </c>
      <c r="C12" s="49"/>
      <c r="D12" s="49"/>
      <c r="E12" s="49"/>
    </row>
    <row r="13" spans="1:248" customFormat="1" ht="15" customHeight="1">
      <c r="A13" s="146" t="s">
        <v>202</v>
      </c>
      <c r="B13" s="154">
        <f t="shared" si="2"/>
        <v>1.86</v>
      </c>
      <c r="C13" s="49">
        <v>1.86</v>
      </c>
      <c r="D13" s="49"/>
      <c r="E13" s="49"/>
    </row>
    <row r="14" spans="1:248" customFormat="1" ht="15" customHeight="1">
      <c r="A14" s="146" t="s">
        <v>111</v>
      </c>
      <c r="B14" s="154">
        <f t="shared" si="2"/>
        <v>13.39</v>
      </c>
      <c r="C14" s="49">
        <v>13.39</v>
      </c>
      <c r="D14" s="49"/>
      <c r="E14" s="49"/>
    </row>
    <row r="15" spans="1:248" customFormat="1" ht="15" customHeight="1">
      <c r="A15" s="146" t="s">
        <v>181</v>
      </c>
      <c r="B15" s="154">
        <f t="shared" si="2"/>
        <v>0</v>
      </c>
      <c r="C15" s="49"/>
      <c r="D15" s="49"/>
      <c r="E15" s="49"/>
    </row>
    <row r="16" spans="1:248" customFormat="1" ht="15" customHeight="1">
      <c r="A16" s="146" t="s">
        <v>203</v>
      </c>
      <c r="B16" s="154">
        <f t="shared" si="2"/>
        <v>5.81</v>
      </c>
      <c r="C16" s="49">
        <v>5.81</v>
      </c>
      <c r="D16" s="49"/>
      <c r="E16" s="49"/>
    </row>
    <row r="17" spans="1:5" customFormat="1" ht="15" customHeight="1">
      <c r="A17" s="146" t="s">
        <v>182</v>
      </c>
      <c r="B17" s="154">
        <f t="shared" si="2"/>
        <v>0</v>
      </c>
      <c r="C17" s="49"/>
      <c r="D17" s="49"/>
      <c r="E17" s="49"/>
    </row>
    <row r="18" spans="1:5" customFormat="1" ht="15" customHeight="1">
      <c r="A18" s="146" t="s">
        <v>112</v>
      </c>
      <c r="B18" s="154">
        <f t="shared" si="2"/>
        <v>0.06</v>
      </c>
      <c r="C18" s="49">
        <v>0.06</v>
      </c>
      <c r="D18" s="49"/>
      <c r="E18" s="49"/>
    </row>
    <row r="19" spans="1:5" customFormat="1" ht="15" customHeight="1">
      <c r="A19" s="146" t="s">
        <v>183</v>
      </c>
      <c r="B19" s="154">
        <f t="shared" si="2"/>
        <v>9.52</v>
      </c>
      <c r="C19" s="49">
        <v>9.52</v>
      </c>
      <c r="D19" s="49"/>
      <c r="E19" s="49"/>
    </row>
    <row r="20" spans="1:5" customFormat="1" ht="15" customHeight="1">
      <c r="A20" s="146" t="s">
        <v>185</v>
      </c>
      <c r="B20" s="154">
        <f>SUM(C20:E20)</f>
        <v>0</v>
      </c>
      <c r="C20" s="49"/>
      <c r="D20" s="49"/>
      <c r="E20" s="49"/>
    </row>
    <row r="21" spans="1:5" customFormat="1" ht="15" customHeight="1">
      <c r="A21" s="146" t="s">
        <v>186</v>
      </c>
      <c r="B21" s="154">
        <f t="shared" si="2"/>
        <v>20</v>
      </c>
      <c r="C21" s="49">
        <v>20</v>
      </c>
      <c r="D21" s="49"/>
      <c r="E21" s="49"/>
    </row>
    <row r="22" spans="1:5" customFormat="1" ht="15" customHeight="1">
      <c r="A22" s="153" t="s">
        <v>187</v>
      </c>
      <c r="B22" s="154">
        <f>SUM(C22:E22)</f>
        <v>19.520000000000003</v>
      </c>
      <c r="C22" s="154">
        <f>SUM(C23:C49)</f>
        <v>0</v>
      </c>
      <c r="D22" s="154">
        <f>SUM(D23:D49)</f>
        <v>19.520000000000003</v>
      </c>
      <c r="E22" s="154">
        <f>SUM(E23:E49)</f>
        <v>0</v>
      </c>
    </row>
    <row r="23" spans="1:5" customFormat="1" ht="15" customHeight="1">
      <c r="A23" s="146" t="s">
        <v>113</v>
      </c>
      <c r="B23" s="154">
        <f>SUM(C23:E23)</f>
        <v>3</v>
      </c>
      <c r="C23" s="49"/>
      <c r="D23" s="49">
        <v>3</v>
      </c>
      <c r="E23" s="49"/>
    </row>
    <row r="24" spans="1:5" customFormat="1" ht="15" customHeight="1">
      <c r="A24" s="146" t="s">
        <v>114</v>
      </c>
      <c r="B24" s="154">
        <f>SUM(C24:E24)</f>
        <v>0.75</v>
      </c>
      <c r="C24" s="49"/>
      <c r="D24" s="49">
        <v>0.75</v>
      </c>
      <c r="E24" s="49"/>
    </row>
    <row r="25" spans="1:5" customFormat="1" ht="15" customHeight="1">
      <c r="A25" s="146" t="s">
        <v>188</v>
      </c>
      <c r="B25" s="154">
        <f t="shared" ref="B25:B62" si="3">SUM(C25:E25)</f>
        <v>0</v>
      </c>
      <c r="C25" s="49"/>
      <c r="D25" s="49"/>
      <c r="E25" s="49"/>
    </row>
    <row r="26" spans="1:5" customFormat="1" ht="15" customHeight="1">
      <c r="A26" s="146" t="s">
        <v>199</v>
      </c>
      <c r="B26" s="154">
        <f t="shared" si="3"/>
        <v>0</v>
      </c>
      <c r="C26" s="49"/>
      <c r="D26" s="49"/>
      <c r="E26" s="49"/>
    </row>
    <row r="27" spans="1:5" customFormat="1" ht="15" customHeight="1">
      <c r="A27" s="146" t="s">
        <v>200</v>
      </c>
      <c r="B27" s="154">
        <f t="shared" si="3"/>
        <v>0</v>
      </c>
      <c r="C27" s="49"/>
      <c r="D27" s="49"/>
      <c r="E27" s="49"/>
    </row>
    <row r="28" spans="1:5" customFormat="1" ht="15" customHeight="1">
      <c r="A28" s="146" t="s">
        <v>115</v>
      </c>
      <c r="B28" s="154">
        <f t="shared" si="3"/>
        <v>0.03</v>
      </c>
      <c r="C28" s="49"/>
      <c r="D28" s="49">
        <v>0.03</v>
      </c>
      <c r="E28" s="49"/>
    </row>
    <row r="29" spans="1:5" customFormat="1" ht="15" customHeight="1">
      <c r="A29" s="146" t="s">
        <v>189</v>
      </c>
      <c r="B29" s="154">
        <f t="shared" si="3"/>
        <v>0</v>
      </c>
      <c r="C29" s="49"/>
      <c r="D29" s="49"/>
      <c r="E29" s="49"/>
    </row>
    <row r="30" spans="1:5" customFormat="1" ht="15" customHeight="1">
      <c r="A30" s="146" t="s">
        <v>190</v>
      </c>
      <c r="B30" s="154">
        <f t="shared" si="3"/>
        <v>0</v>
      </c>
      <c r="C30" s="49"/>
      <c r="D30" s="49"/>
      <c r="E30" s="49"/>
    </row>
    <row r="31" spans="1:5" customFormat="1" ht="15" customHeight="1">
      <c r="A31" s="146" t="s">
        <v>116</v>
      </c>
      <c r="B31" s="154">
        <f t="shared" si="3"/>
        <v>1.52</v>
      </c>
      <c r="C31" s="49"/>
      <c r="D31" s="49">
        <v>1.52</v>
      </c>
      <c r="E31" s="49"/>
    </row>
    <row r="32" spans="1:5" customFormat="1" ht="15" customHeight="1">
      <c r="A32" s="146" t="s">
        <v>204</v>
      </c>
      <c r="B32" s="154">
        <f t="shared" si="3"/>
        <v>0</v>
      </c>
      <c r="C32" s="49"/>
      <c r="D32" s="49"/>
      <c r="E32" s="49"/>
    </row>
    <row r="33" spans="1:5" customFormat="1" ht="15" customHeight="1">
      <c r="A33" s="146" t="s">
        <v>205</v>
      </c>
      <c r="B33" s="154">
        <f t="shared" si="3"/>
        <v>0</v>
      </c>
      <c r="C33" s="49"/>
      <c r="D33" s="49"/>
      <c r="E33" s="49"/>
    </row>
    <row r="34" spans="1:5" customFormat="1" ht="15" customHeight="1">
      <c r="A34" s="146" t="s">
        <v>191</v>
      </c>
      <c r="B34" s="154">
        <f t="shared" si="3"/>
        <v>0</v>
      </c>
      <c r="C34" s="49"/>
      <c r="D34" s="49"/>
      <c r="E34" s="49"/>
    </row>
    <row r="35" spans="1:5" customFormat="1" ht="15" customHeight="1">
      <c r="A35" s="146" t="s">
        <v>104</v>
      </c>
      <c r="B35" s="154">
        <f t="shared" si="3"/>
        <v>0</v>
      </c>
      <c r="C35" s="49"/>
      <c r="D35" s="49"/>
      <c r="E35" s="49"/>
    </row>
    <row r="36" spans="1:5" customFormat="1" ht="15" customHeight="1">
      <c r="A36" s="146" t="s">
        <v>107</v>
      </c>
      <c r="B36" s="154">
        <f t="shared" si="3"/>
        <v>0</v>
      </c>
      <c r="C36" s="49"/>
      <c r="D36" s="49"/>
      <c r="E36" s="49"/>
    </row>
    <row r="37" spans="1:5" customFormat="1" ht="15" customHeight="1">
      <c r="A37" s="146" t="s">
        <v>193</v>
      </c>
      <c r="B37" s="154">
        <f t="shared" si="3"/>
        <v>0</v>
      </c>
      <c r="C37" s="49"/>
      <c r="D37" s="49"/>
      <c r="E37" s="49"/>
    </row>
    <row r="38" spans="1:5" customFormat="1" ht="15" customHeight="1">
      <c r="A38" s="146" t="s">
        <v>206</v>
      </c>
      <c r="B38" s="154">
        <f t="shared" si="3"/>
        <v>0</v>
      </c>
      <c r="C38" s="49"/>
      <c r="D38" s="49"/>
      <c r="E38" s="49"/>
    </row>
    <row r="39" spans="1:5" customFormat="1" ht="15" customHeight="1">
      <c r="A39" s="146" t="s">
        <v>194</v>
      </c>
      <c r="B39" s="154">
        <f t="shared" si="3"/>
        <v>0</v>
      </c>
      <c r="C39" s="49"/>
      <c r="D39" s="49"/>
      <c r="E39" s="49"/>
    </row>
    <row r="40" spans="1:5" customFormat="1" ht="15" customHeight="1">
      <c r="A40" s="146" t="s">
        <v>195</v>
      </c>
      <c r="B40" s="154">
        <f t="shared" si="3"/>
        <v>0</v>
      </c>
      <c r="C40" s="49"/>
      <c r="D40" s="49"/>
      <c r="E40" s="49"/>
    </row>
    <row r="41" spans="1:5" customFormat="1" ht="15" customHeight="1">
      <c r="A41" s="146" t="s">
        <v>196</v>
      </c>
      <c r="B41" s="154">
        <f t="shared" si="3"/>
        <v>0</v>
      </c>
      <c r="C41" s="49"/>
      <c r="D41" s="49"/>
      <c r="E41" s="49"/>
    </row>
    <row r="42" spans="1:5" customFormat="1" ht="15" customHeight="1">
      <c r="A42" s="146" t="s">
        <v>197</v>
      </c>
      <c r="B42" s="154">
        <f t="shared" si="3"/>
        <v>0</v>
      </c>
      <c r="C42" s="49"/>
      <c r="D42" s="49"/>
      <c r="E42" s="49"/>
    </row>
    <row r="43" spans="1:5" customFormat="1" ht="15" customHeight="1">
      <c r="A43" s="146" t="s">
        <v>198</v>
      </c>
      <c r="B43" s="154">
        <f t="shared" si="3"/>
        <v>0</v>
      </c>
      <c r="C43" s="49"/>
      <c r="D43" s="49"/>
      <c r="E43" s="49"/>
    </row>
    <row r="44" spans="1:5" customFormat="1" ht="15" customHeight="1">
      <c r="A44" s="146" t="s">
        <v>192</v>
      </c>
      <c r="B44" s="154">
        <f t="shared" si="3"/>
        <v>1.5</v>
      </c>
      <c r="C44" s="49"/>
      <c r="D44" s="49">
        <v>1.5</v>
      </c>
      <c r="E44" s="49"/>
    </row>
    <row r="45" spans="1:5" customFormat="1" ht="15" customHeight="1">
      <c r="A45" s="146" t="s">
        <v>193</v>
      </c>
      <c r="B45" s="154">
        <f t="shared" si="3"/>
        <v>0</v>
      </c>
      <c r="C45" s="49"/>
      <c r="D45" s="49"/>
      <c r="E45" s="49"/>
    </row>
    <row r="46" spans="1:5" customFormat="1" ht="15" customHeight="1">
      <c r="A46" s="146" t="s">
        <v>105</v>
      </c>
      <c r="B46" s="154">
        <f t="shared" si="3"/>
        <v>3</v>
      </c>
      <c r="C46" s="49"/>
      <c r="D46" s="49">
        <v>3</v>
      </c>
      <c r="E46" s="49"/>
    </row>
    <row r="47" spans="1:5" customFormat="1" ht="15" customHeight="1">
      <c r="A47" s="146" t="s">
        <v>117</v>
      </c>
      <c r="B47" s="154">
        <f t="shared" si="3"/>
        <v>9.7200000000000006</v>
      </c>
      <c r="C47" s="49"/>
      <c r="D47" s="49">
        <v>9.7200000000000006</v>
      </c>
      <c r="E47" s="49"/>
    </row>
    <row r="48" spans="1:5" customFormat="1" ht="15" customHeight="1">
      <c r="A48" s="146" t="s">
        <v>201</v>
      </c>
      <c r="B48" s="154">
        <f t="shared" si="3"/>
        <v>0</v>
      </c>
      <c r="C48" s="49"/>
      <c r="D48" s="49"/>
      <c r="E48" s="49"/>
    </row>
    <row r="49" spans="1:5" customFormat="1" ht="15" customHeight="1">
      <c r="A49" s="146" t="s">
        <v>106</v>
      </c>
      <c r="B49" s="154">
        <f t="shared" si="3"/>
        <v>0</v>
      </c>
      <c r="C49" s="49"/>
      <c r="D49" s="49"/>
      <c r="E49" s="49"/>
    </row>
    <row r="50" spans="1:5" customFormat="1" ht="15" customHeight="1">
      <c r="A50" s="153" t="s">
        <v>88</v>
      </c>
      <c r="B50" s="154">
        <f>SUM(C50:E50)</f>
        <v>1.53</v>
      </c>
      <c r="C50" s="154">
        <f>SUM(C51:C62)</f>
        <v>0</v>
      </c>
      <c r="D50" s="154">
        <f t="shared" ref="D50:E50" si="4">SUM(D51:D62)</f>
        <v>0</v>
      </c>
      <c r="E50" s="154">
        <f t="shared" si="4"/>
        <v>1.53</v>
      </c>
    </row>
    <row r="51" spans="1:5" customFormat="1" ht="15" customHeight="1">
      <c r="A51" s="147" t="s">
        <v>208</v>
      </c>
      <c r="B51" s="154">
        <f t="shared" si="3"/>
        <v>0</v>
      </c>
      <c r="C51" s="49"/>
      <c r="D51" s="49"/>
      <c r="E51" s="49"/>
    </row>
    <row r="52" spans="1:5" customFormat="1" ht="15" customHeight="1">
      <c r="A52" s="147" t="s">
        <v>118</v>
      </c>
      <c r="B52" s="154">
        <f t="shared" si="3"/>
        <v>0.48</v>
      </c>
      <c r="C52" s="49"/>
      <c r="D52" s="49"/>
      <c r="E52" s="49">
        <v>0.48</v>
      </c>
    </row>
    <row r="53" spans="1:5" customFormat="1" ht="15" customHeight="1">
      <c r="A53" s="147" t="s">
        <v>180</v>
      </c>
      <c r="B53" s="154">
        <f t="shared" si="3"/>
        <v>0</v>
      </c>
      <c r="C53" s="49"/>
      <c r="D53" s="49"/>
      <c r="E53" s="49"/>
    </row>
    <row r="54" spans="1:5" customFormat="1" ht="15" customHeight="1">
      <c r="A54" s="147" t="s">
        <v>119</v>
      </c>
      <c r="B54" s="154">
        <f t="shared" si="3"/>
        <v>1.02</v>
      </c>
      <c r="C54" s="49"/>
      <c r="D54" s="49"/>
      <c r="E54" s="49">
        <v>1.02</v>
      </c>
    </row>
    <row r="55" spans="1:5" customFormat="1" ht="15" customHeight="1">
      <c r="A55" s="147" t="s">
        <v>120</v>
      </c>
      <c r="B55" s="154">
        <f t="shared" si="3"/>
        <v>0</v>
      </c>
      <c r="C55" s="49"/>
      <c r="D55" s="49"/>
      <c r="E55" s="49"/>
    </row>
    <row r="56" spans="1:5" customFormat="1" ht="15" customHeight="1">
      <c r="A56" s="147" t="s">
        <v>207</v>
      </c>
      <c r="B56" s="154">
        <f t="shared" si="3"/>
        <v>0</v>
      </c>
      <c r="C56" s="49"/>
      <c r="D56" s="49"/>
      <c r="E56" s="49"/>
    </row>
    <row r="57" spans="1:5" customFormat="1" ht="15" customHeight="1">
      <c r="A57" s="147" t="s">
        <v>209</v>
      </c>
      <c r="B57" s="154">
        <f t="shared" si="3"/>
        <v>0</v>
      </c>
      <c r="C57" s="49"/>
      <c r="D57" s="49"/>
      <c r="E57" s="49"/>
    </row>
    <row r="58" spans="1:5" customFormat="1" ht="15" customHeight="1">
      <c r="A58" s="147" t="s">
        <v>210</v>
      </c>
      <c r="B58" s="154">
        <f t="shared" si="3"/>
        <v>0</v>
      </c>
      <c r="C58" s="49"/>
      <c r="D58" s="49"/>
      <c r="E58" s="49"/>
    </row>
    <row r="59" spans="1:5" customFormat="1" ht="15" customHeight="1">
      <c r="A59" s="147" t="s">
        <v>121</v>
      </c>
      <c r="B59" s="154">
        <f t="shared" si="3"/>
        <v>0.03</v>
      </c>
      <c r="C59" s="49"/>
      <c r="D59" s="49"/>
      <c r="E59" s="49">
        <v>0.03</v>
      </c>
    </row>
    <row r="60" spans="1:5" customFormat="1" ht="15" customHeight="1">
      <c r="A60" s="147" t="s">
        <v>211</v>
      </c>
      <c r="B60" s="154">
        <f t="shared" si="3"/>
        <v>0</v>
      </c>
      <c r="C60" s="49"/>
      <c r="D60" s="49"/>
      <c r="E60" s="49"/>
    </row>
    <row r="61" spans="1:5" customFormat="1" ht="15" customHeight="1">
      <c r="A61" s="147" t="s">
        <v>213</v>
      </c>
      <c r="B61" s="154">
        <f t="shared" si="3"/>
        <v>0</v>
      </c>
      <c r="C61" s="49"/>
      <c r="D61" s="49"/>
      <c r="E61" s="49"/>
    </row>
    <row r="62" spans="1:5" customFormat="1" ht="15" customHeight="1">
      <c r="A62" s="147" t="s">
        <v>212</v>
      </c>
      <c r="B62" s="154">
        <f t="shared" si="3"/>
        <v>0</v>
      </c>
      <c r="C62" s="49"/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04" t="s">
        <v>369</v>
      </c>
      <c r="B2" s="304"/>
      <c r="C2" s="304"/>
      <c r="D2" s="304"/>
      <c r="E2" s="304"/>
      <c r="F2" s="304"/>
      <c r="G2" s="304"/>
      <c r="H2" s="304"/>
      <c r="I2" s="304"/>
      <c r="J2" s="30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0" t="s">
        <v>81</v>
      </c>
      <c r="B4" s="55" t="s">
        <v>83</v>
      </c>
      <c r="C4" s="55"/>
      <c r="D4" s="56"/>
      <c r="E4" s="280" t="s">
        <v>68</v>
      </c>
      <c r="F4" s="281" t="s">
        <v>14</v>
      </c>
      <c r="G4" s="283" t="s">
        <v>84</v>
      </c>
      <c r="H4" s="284"/>
      <c r="I4" s="284"/>
      <c r="J4" s="279" t="s">
        <v>48</v>
      </c>
      <c r="K4" s="58"/>
    </row>
    <row r="5" spans="1:11" s="38" customFormat="1" ht="24" customHeight="1">
      <c r="A5" s="280"/>
      <c r="B5" s="54" t="s">
        <v>85</v>
      </c>
      <c r="C5" s="54" t="s">
        <v>86</v>
      </c>
      <c r="D5" s="54" t="s">
        <v>87</v>
      </c>
      <c r="E5" s="280"/>
      <c r="F5" s="282"/>
      <c r="G5" s="57" t="s">
        <v>26</v>
      </c>
      <c r="H5" s="57" t="s">
        <v>27</v>
      </c>
      <c r="I5" s="57" t="s">
        <v>88</v>
      </c>
      <c r="J5" s="27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D32" sqref="D32:D33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04" t="s">
        <v>370</v>
      </c>
      <c r="B2" s="304"/>
      <c r="C2" s="304"/>
      <c r="D2" s="304"/>
      <c r="E2" s="304"/>
      <c r="F2" s="304"/>
      <c r="G2" s="304"/>
      <c r="H2" s="304"/>
      <c r="I2" s="304"/>
      <c r="J2" s="30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0" t="s">
        <v>81</v>
      </c>
      <c r="B4" s="55" t="s">
        <v>83</v>
      </c>
      <c r="C4" s="55"/>
      <c r="D4" s="56"/>
      <c r="E4" s="280" t="s">
        <v>68</v>
      </c>
      <c r="F4" s="281" t="s">
        <v>14</v>
      </c>
      <c r="G4" s="283" t="s">
        <v>84</v>
      </c>
      <c r="H4" s="284"/>
      <c r="I4" s="284"/>
      <c r="J4" s="279" t="s">
        <v>48</v>
      </c>
      <c r="K4" s="58"/>
    </row>
    <row r="5" spans="1:11" s="38" customFormat="1" ht="24" customHeight="1">
      <c r="A5" s="280"/>
      <c r="B5" s="54" t="s">
        <v>85</v>
      </c>
      <c r="C5" s="54" t="s">
        <v>86</v>
      </c>
      <c r="D5" s="54" t="s">
        <v>87</v>
      </c>
      <c r="E5" s="280"/>
      <c r="F5" s="282"/>
      <c r="G5" s="57" t="s">
        <v>26</v>
      </c>
      <c r="H5" s="57" t="s">
        <v>27</v>
      </c>
      <c r="I5" s="57" t="s">
        <v>88</v>
      </c>
      <c r="J5" s="27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78" t="s">
        <v>371</v>
      </c>
      <c r="B2" s="278"/>
      <c r="C2" s="278"/>
      <c r="D2" s="278"/>
      <c r="E2" s="278"/>
      <c r="F2" s="278"/>
      <c r="G2" s="278"/>
      <c r="H2" s="278"/>
      <c r="I2" s="278"/>
      <c r="J2" s="278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80" t="s">
        <v>81</v>
      </c>
      <c r="B4" s="55" t="s">
        <v>83</v>
      </c>
      <c r="C4" s="55"/>
      <c r="D4" s="56"/>
      <c r="E4" s="280" t="s">
        <v>68</v>
      </c>
      <c r="F4" s="281" t="s">
        <v>14</v>
      </c>
      <c r="G4" s="283" t="s">
        <v>84</v>
      </c>
      <c r="H4" s="284"/>
      <c r="I4" s="284"/>
      <c r="J4" s="279" t="s">
        <v>48</v>
      </c>
      <c r="K4" s="58"/>
    </row>
    <row r="5" spans="1:11" s="38" customFormat="1" ht="24" customHeight="1">
      <c r="A5" s="280"/>
      <c r="B5" s="54" t="s">
        <v>85</v>
      </c>
      <c r="C5" s="54" t="s">
        <v>86</v>
      </c>
      <c r="D5" s="54" t="s">
        <v>87</v>
      </c>
      <c r="E5" s="280"/>
      <c r="F5" s="282"/>
      <c r="G5" s="57" t="s">
        <v>26</v>
      </c>
      <c r="H5" s="57" t="s">
        <v>27</v>
      </c>
      <c r="I5" s="57" t="s">
        <v>88</v>
      </c>
      <c r="J5" s="27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H42" sqref="H4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78" t="s">
        <v>372</v>
      </c>
      <c r="B2" s="278"/>
      <c r="C2" s="278"/>
      <c r="D2" s="278"/>
      <c r="E2" s="278"/>
      <c r="F2" s="278"/>
      <c r="G2" s="278"/>
      <c r="H2" s="278"/>
      <c r="I2" s="278"/>
      <c r="J2" s="278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0" t="s">
        <v>81</v>
      </c>
      <c r="B4" s="55" t="s">
        <v>83</v>
      </c>
      <c r="C4" s="55"/>
      <c r="D4" s="56"/>
      <c r="E4" s="280" t="s">
        <v>68</v>
      </c>
      <c r="F4" s="281" t="s">
        <v>14</v>
      </c>
      <c r="G4" s="283" t="s">
        <v>84</v>
      </c>
      <c r="H4" s="284"/>
      <c r="I4" s="284"/>
      <c r="J4" s="279" t="s">
        <v>48</v>
      </c>
      <c r="K4" s="58"/>
    </row>
    <row r="5" spans="1:11" s="38" customFormat="1" ht="24" customHeight="1">
      <c r="A5" s="280"/>
      <c r="B5" s="54" t="s">
        <v>85</v>
      </c>
      <c r="C5" s="54" t="s">
        <v>86</v>
      </c>
      <c r="D5" s="54" t="s">
        <v>87</v>
      </c>
      <c r="E5" s="280"/>
      <c r="F5" s="282"/>
      <c r="G5" s="57" t="s">
        <v>26</v>
      </c>
      <c r="H5" s="57" t="s">
        <v>27</v>
      </c>
      <c r="I5" s="57" t="s">
        <v>88</v>
      </c>
      <c r="J5" s="27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showZeros="0" workbookViewId="0">
      <selection activeCell="E45" sqref="E45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05" t="s">
        <v>373</v>
      </c>
      <c r="B2" s="305"/>
      <c r="C2" s="305"/>
    </row>
    <row r="3" spans="1:5" ht="14.25" customHeight="1">
      <c r="A3" s="23"/>
      <c r="C3" s="24" t="s">
        <v>72</v>
      </c>
    </row>
    <row r="4" spans="1:5" s="39" customFormat="1" ht="30" customHeight="1">
      <c r="A4" s="206" t="s">
        <v>73</v>
      </c>
      <c r="B4" s="207" t="s">
        <v>379</v>
      </c>
      <c r="C4" s="207" t="s">
        <v>380</v>
      </c>
      <c r="D4" s="96"/>
      <c r="E4" s="96"/>
    </row>
    <row r="5" spans="1:5" s="65" customFormat="1" ht="33" customHeight="1">
      <c r="A5" s="208" t="s">
        <v>74</v>
      </c>
      <c r="B5" s="209">
        <f>SUM(B6:B8)</f>
        <v>3</v>
      </c>
      <c r="C5" s="209">
        <f>SUM(C6:C8)</f>
        <v>3</v>
      </c>
      <c r="D5" s="98"/>
      <c r="E5" s="99"/>
    </row>
    <row r="6" spans="1:5" s="66" customFormat="1" ht="33" customHeight="1">
      <c r="A6" s="210" t="s">
        <v>230</v>
      </c>
      <c r="B6" s="97"/>
      <c r="C6" s="97"/>
      <c r="D6" s="100"/>
      <c r="E6" s="99"/>
    </row>
    <row r="7" spans="1:5" s="66" customFormat="1" ht="33" customHeight="1">
      <c r="A7" s="211" t="s">
        <v>231</v>
      </c>
      <c r="B7" s="97"/>
      <c r="C7" s="97"/>
      <c r="D7" s="100"/>
      <c r="E7" s="99"/>
    </row>
    <row r="8" spans="1:5" s="66" customFormat="1" ht="33" customHeight="1">
      <c r="A8" s="211" t="s">
        <v>232</v>
      </c>
      <c r="B8" s="209">
        <f>SUM(B9:B45)</f>
        <v>3</v>
      </c>
      <c r="C8" s="209">
        <f>SUM(C9:C45)</f>
        <v>3</v>
      </c>
      <c r="D8" s="100"/>
      <c r="E8" s="99"/>
    </row>
    <row r="9" spans="1:5" s="66" customFormat="1" ht="33" customHeight="1">
      <c r="A9" s="211" t="s">
        <v>233</v>
      </c>
      <c r="B9" s="155"/>
      <c r="C9" s="155"/>
      <c r="D9" s="100"/>
      <c r="E9" s="99"/>
    </row>
    <row r="10" spans="1:5" ht="14.25" hidden="1" customHeight="1">
      <c r="A10" s="211" t="s">
        <v>229</v>
      </c>
      <c r="B10" s="155"/>
      <c r="C10" s="155"/>
    </row>
    <row r="11" spans="1:5" ht="14.25" hidden="1" customHeight="1">
      <c r="A11" s="212"/>
    </row>
    <row r="12" spans="1:5" ht="14.25" hidden="1" customHeight="1">
      <c r="A12" s="212"/>
    </row>
    <row r="13" spans="1:5" ht="97.5" hidden="1" customHeight="1">
      <c r="A13" s="212"/>
    </row>
    <row r="14" spans="1:5" ht="14.25" hidden="1" customHeight="1">
      <c r="A14" s="212"/>
    </row>
    <row r="15" spans="1:5" ht="14.25" hidden="1" customHeight="1">
      <c r="A15" s="212"/>
    </row>
    <row r="16" spans="1:5" ht="14.25" hidden="1" customHeight="1">
      <c r="A16" s="213"/>
      <c r="B16"/>
      <c r="C16"/>
      <c r="D16"/>
      <c r="E16"/>
    </row>
    <row r="17" spans="1:5" ht="14.25" hidden="1" customHeight="1">
      <c r="A17" s="213"/>
      <c r="B17"/>
      <c r="C17"/>
      <c r="D17"/>
      <c r="E17"/>
    </row>
    <row r="18" spans="1:5" ht="14.25" hidden="1" customHeight="1">
      <c r="A18" s="213"/>
      <c r="B18"/>
      <c r="C18"/>
      <c r="D18"/>
      <c r="E18"/>
    </row>
    <row r="19" spans="1:5" ht="14.25" hidden="1" customHeight="1">
      <c r="A19" s="213"/>
      <c r="B19"/>
      <c r="C19"/>
      <c r="D19"/>
      <c r="E19"/>
    </row>
    <row r="20" spans="1:5" ht="14.25" hidden="1" customHeight="1">
      <c r="A20" s="213"/>
      <c r="B20"/>
      <c r="C20"/>
      <c r="D20"/>
      <c r="E20"/>
    </row>
    <row r="21" spans="1:5" ht="9" hidden="1" customHeight="1">
      <c r="A21" s="213"/>
      <c r="B21"/>
      <c r="C21"/>
      <c r="D21"/>
      <c r="E21"/>
    </row>
    <row r="22" spans="1:5" ht="14.25" hidden="1" customHeight="1">
      <c r="A22" s="213"/>
      <c r="B22"/>
      <c r="C22"/>
      <c r="D22"/>
      <c r="E22"/>
    </row>
    <row r="23" spans="1:5" ht="14.25" hidden="1" customHeight="1">
      <c r="A23" s="213"/>
      <c r="B23"/>
      <c r="C23"/>
      <c r="D23"/>
      <c r="E23"/>
    </row>
    <row r="24" spans="1:5" ht="14.25" hidden="1" customHeight="1">
      <c r="A24" s="213"/>
      <c r="B24"/>
      <c r="C24"/>
      <c r="D24"/>
      <c r="E24"/>
    </row>
    <row r="25" spans="1:5" ht="14.25" hidden="1" customHeight="1">
      <c r="A25" s="213"/>
      <c r="B25"/>
      <c r="C25"/>
      <c r="D25"/>
      <c r="E25"/>
    </row>
    <row r="26" spans="1:5" ht="14.25" hidden="1" customHeight="1">
      <c r="A26" s="213"/>
      <c r="B26"/>
      <c r="C26"/>
      <c r="D26"/>
      <c r="E26"/>
    </row>
    <row r="27" spans="1:5" ht="14.25" hidden="1" customHeight="1">
      <c r="A27" s="213"/>
      <c r="B27"/>
      <c r="C27"/>
      <c r="D27"/>
      <c r="E27"/>
    </row>
    <row r="28" spans="1:5" ht="14.25" hidden="1" customHeight="1">
      <c r="A28" s="213"/>
      <c r="B28"/>
      <c r="C28"/>
      <c r="D28"/>
      <c r="E28"/>
    </row>
    <row r="29" spans="1:5" ht="14.25" hidden="1" customHeight="1">
      <c r="A29" s="213"/>
      <c r="B29"/>
      <c r="C29"/>
      <c r="D29"/>
      <c r="E29"/>
    </row>
    <row r="30" spans="1:5" ht="14.25" hidden="1" customHeight="1">
      <c r="A30" s="213"/>
      <c r="B30"/>
      <c r="C30"/>
      <c r="D30"/>
      <c r="E30"/>
    </row>
    <row r="31" spans="1:5" ht="14.25" hidden="1" customHeight="1">
      <c r="A31" s="213"/>
      <c r="B31"/>
      <c r="C31"/>
      <c r="D31"/>
      <c r="E31"/>
    </row>
    <row r="32" spans="1:5" ht="14.25" hidden="1" customHeight="1">
      <c r="A32" s="213"/>
      <c r="B32"/>
      <c r="C32"/>
      <c r="D32"/>
      <c r="E32"/>
    </row>
    <row r="33" spans="1:5" ht="14.25" hidden="1" customHeight="1">
      <c r="A33" s="213"/>
      <c r="B33"/>
      <c r="C33"/>
      <c r="D33"/>
      <c r="E33"/>
    </row>
    <row r="34" spans="1:5" ht="14.25" hidden="1" customHeight="1">
      <c r="A34" s="213"/>
      <c r="B34"/>
      <c r="C34"/>
      <c r="D34"/>
      <c r="E34"/>
    </row>
    <row r="35" spans="1:5" ht="14.25" hidden="1" customHeight="1">
      <c r="A35" s="213"/>
      <c r="B35"/>
      <c r="C35"/>
      <c r="D35"/>
      <c r="E35"/>
    </row>
    <row r="36" spans="1:5" ht="14.25" hidden="1" customHeight="1">
      <c r="A36" s="213"/>
      <c r="B36"/>
      <c r="C36"/>
      <c r="D36"/>
      <c r="E36"/>
    </row>
    <row r="37" spans="1:5" ht="14.25" hidden="1" customHeight="1">
      <c r="A37" s="213"/>
      <c r="B37"/>
      <c r="C37"/>
      <c r="D37"/>
      <c r="E37"/>
    </row>
    <row r="38" spans="1:5" ht="14.25" hidden="1" customHeight="1">
      <c r="A38" s="213"/>
      <c r="B38"/>
      <c r="C38"/>
      <c r="D38"/>
      <c r="E38"/>
    </row>
    <row r="39" spans="1:5" ht="14.25" hidden="1" customHeight="1">
      <c r="A39" s="213"/>
      <c r="B39"/>
      <c r="C39"/>
      <c r="D39"/>
      <c r="E39"/>
    </row>
    <row r="40" spans="1:5" ht="14.25" hidden="1" customHeight="1">
      <c r="A40" s="213"/>
      <c r="B40"/>
      <c r="C40"/>
      <c r="D40"/>
      <c r="E40"/>
    </row>
    <row r="41" spans="1:5" ht="14.25" hidden="1" customHeight="1">
      <c r="A41" s="213"/>
      <c r="B41"/>
      <c r="C41"/>
      <c r="D41"/>
      <c r="E41"/>
    </row>
    <row r="42" spans="1:5" ht="14.25" hidden="1" customHeight="1">
      <c r="A42" s="213"/>
      <c r="B42"/>
      <c r="C42"/>
      <c r="D42"/>
      <c r="E42"/>
    </row>
    <row r="43" spans="1:5" ht="14.25" hidden="1" customHeight="1">
      <c r="A43" s="213"/>
      <c r="B43"/>
      <c r="C43"/>
      <c r="D43"/>
      <c r="E43"/>
    </row>
    <row r="44" spans="1:5" ht="14.25" hidden="1" customHeight="1">
      <c r="A44" s="213"/>
      <c r="B44"/>
      <c r="C44"/>
      <c r="D44"/>
      <c r="E44"/>
    </row>
    <row r="45" spans="1:5" ht="33" customHeight="1">
      <c r="A45" s="211" t="s">
        <v>229</v>
      </c>
      <c r="B45" s="155">
        <v>3</v>
      </c>
      <c r="C45" s="155">
        <v>3</v>
      </c>
    </row>
  </sheetData>
  <mergeCells count="1">
    <mergeCell ref="A2:C2"/>
  </mergeCells>
  <phoneticPr fontId="6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workbookViewId="0">
      <selection activeCell="Q24" sqref="Q24"/>
    </sheetView>
  </sheetViews>
  <sheetFormatPr defaultColWidth="8.6640625" defaultRowHeight="12.75" customHeight="1"/>
  <cols>
    <col min="1" max="1" width="17.1640625" style="25" customWidth="1"/>
    <col min="2" max="2" width="10.33203125" style="25" customWidth="1"/>
    <col min="3" max="3" width="11" style="25" customWidth="1"/>
    <col min="4" max="4" width="21.1640625" style="25" customWidth="1"/>
    <col min="5" max="12" width="11.83203125" style="25" customWidth="1"/>
    <col min="13" max="13" width="55.6640625" style="25" customWidth="1"/>
    <col min="14" max="16384" width="8.6640625" style="25"/>
  </cols>
  <sheetData>
    <row r="1" spans="1:13" ht="17.25" customHeight="1">
      <c r="A1" s="16" t="s">
        <v>244</v>
      </c>
      <c r="B1" s="16"/>
    </row>
    <row r="2" spans="1:13" ht="22.5" customHeight="1">
      <c r="A2" s="306" t="s">
        <v>374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/>
      <c r="L3" s="76"/>
      <c r="M3" s="76" t="s">
        <v>46</v>
      </c>
    </row>
    <row r="4" spans="1:13" s="41" customFormat="1" ht="24" customHeight="1">
      <c r="A4" s="311" t="s">
        <v>75</v>
      </c>
      <c r="B4" s="307" t="s">
        <v>80</v>
      </c>
      <c r="C4" s="312" t="s">
        <v>76</v>
      </c>
      <c r="D4" s="315" t="s">
        <v>79</v>
      </c>
      <c r="E4" s="313" t="s">
        <v>14</v>
      </c>
      <c r="F4" s="313" t="s">
        <v>63</v>
      </c>
      <c r="G4" s="313"/>
      <c r="H4" s="313"/>
      <c r="I4" s="313"/>
      <c r="J4" s="313"/>
      <c r="K4" s="313" t="s">
        <v>49</v>
      </c>
      <c r="L4" s="314" t="s">
        <v>77</v>
      </c>
      <c r="M4" s="309" t="s">
        <v>78</v>
      </c>
    </row>
    <row r="5" spans="1:13" s="41" customFormat="1" ht="51.75" customHeight="1">
      <c r="A5" s="311"/>
      <c r="B5" s="308"/>
      <c r="C5" s="312"/>
      <c r="D5" s="316"/>
      <c r="E5" s="313"/>
      <c r="F5" s="94" t="s">
        <v>52</v>
      </c>
      <c r="G5" s="94" t="s">
        <v>53</v>
      </c>
      <c r="H5" s="94" t="s">
        <v>54</v>
      </c>
      <c r="I5" s="94" t="s">
        <v>55</v>
      </c>
      <c r="J5" s="94" t="s">
        <v>56</v>
      </c>
      <c r="K5" s="313"/>
      <c r="L5" s="313"/>
      <c r="M5" s="310"/>
    </row>
    <row r="6" spans="1:13" s="26" customFormat="1" ht="24" customHeight="1">
      <c r="A6" s="68" t="s">
        <v>14</v>
      </c>
      <c r="B6" s="68"/>
      <c r="C6" s="68"/>
      <c r="D6" s="69"/>
      <c r="E6" s="156">
        <f>SUM(F6,K6:L6)</f>
        <v>25</v>
      </c>
      <c r="F6" s="157">
        <f>SUM(G6:J6)</f>
        <v>25</v>
      </c>
      <c r="G6" s="71">
        <v>25</v>
      </c>
      <c r="H6" s="70">
        <v>0</v>
      </c>
      <c r="I6" s="70">
        <v>0</v>
      </c>
      <c r="J6" s="72">
        <v>0</v>
      </c>
      <c r="K6" s="67">
        <v>0</v>
      </c>
      <c r="L6" s="67">
        <v>0</v>
      </c>
      <c r="M6" s="73" t="s">
        <v>406</v>
      </c>
    </row>
    <row r="7" spans="1:13" ht="24" customHeight="1">
      <c r="A7" s="68"/>
      <c r="B7" s="68"/>
      <c r="C7" s="68" t="s">
        <v>384</v>
      </c>
      <c r="D7" s="69" t="s">
        <v>403</v>
      </c>
      <c r="E7" s="156">
        <f t="shared" ref="E7:E9" si="0">SUM(F7,K7:L7)</f>
        <v>5</v>
      </c>
      <c r="F7" s="157">
        <f t="shared" ref="F7:F9" si="1">SUM(G7:J7)</f>
        <v>5</v>
      </c>
      <c r="G7" s="71">
        <v>5</v>
      </c>
      <c r="H7" s="70"/>
      <c r="I7" s="70"/>
      <c r="J7" s="72"/>
      <c r="K7" s="67"/>
      <c r="L7" s="67"/>
      <c r="M7" s="73" t="s">
        <v>406</v>
      </c>
    </row>
    <row r="8" spans="1:13" ht="24" customHeight="1">
      <c r="A8" s="68"/>
      <c r="B8" s="68"/>
      <c r="C8" s="68" t="s">
        <v>384</v>
      </c>
      <c r="D8" s="69" t="s">
        <v>405</v>
      </c>
      <c r="E8" s="156">
        <f t="shared" si="0"/>
        <v>15</v>
      </c>
      <c r="F8" s="157">
        <f t="shared" si="1"/>
        <v>15</v>
      </c>
      <c r="G8" s="71">
        <v>15</v>
      </c>
      <c r="H8" s="70"/>
      <c r="I8" s="70"/>
      <c r="J8" s="72"/>
      <c r="K8" s="67"/>
      <c r="L8" s="67"/>
      <c r="M8" s="73" t="s">
        <v>406</v>
      </c>
    </row>
    <row r="9" spans="1:13" ht="24" customHeight="1">
      <c r="A9" s="68"/>
      <c r="B9" s="68"/>
      <c r="C9" s="68" t="s">
        <v>384</v>
      </c>
      <c r="D9" s="69" t="s">
        <v>404</v>
      </c>
      <c r="E9" s="156">
        <f t="shared" si="0"/>
        <v>5</v>
      </c>
      <c r="F9" s="157">
        <f t="shared" si="1"/>
        <v>5</v>
      </c>
      <c r="G9" s="71">
        <v>5</v>
      </c>
      <c r="H9" s="70"/>
      <c r="I9" s="70"/>
      <c r="J9" s="72"/>
      <c r="K9" s="67"/>
      <c r="L9" s="67"/>
      <c r="M9" s="73" t="s">
        <v>406</v>
      </c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activeCell="P14" sqref="P14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245</v>
      </c>
    </row>
    <row r="2" spans="1:13" s="42" customFormat="1" ht="24.75" customHeight="1">
      <c r="A2" s="317" t="s">
        <v>375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6" t="s">
        <v>46</v>
      </c>
    </row>
    <row r="4" spans="1:13" s="41" customFormat="1" ht="32.25" customHeight="1">
      <c r="A4" s="321" t="s">
        <v>95</v>
      </c>
      <c r="B4" s="323" t="s">
        <v>58</v>
      </c>
      <c r="C4" s="323" t="s">
        <v>96</v>
      </c>
      <c r="D4" s="323" t="s">
        <v>97</v>
      </c>
      <c r="E4" s="292" t="s">
        <v>14</v>
      </c>
      <c r="F4" s="289" t="s">
        <v>63</v>
      </c>
      <c r="G4" s="290"/>
      <c r="H4" s="290"/>
      <c r="I4" s="290"/>
      <c r="J4" s="325"/>
      <c r="K4" s="285" t="s">
        <v>49</v>
      </c>
      <c r="L4" s="318" t="s">
        <v>98</v>
      </c>
      <c r="M4" s="318" t="s">
        <v>94</v>
      </c>
    </row>
    <row r="5" spans="1:13" s="41" customFormat="1" ht="50.25" customHeight="1">
      <c r="A5" s="322"/>
      <c r="B5" s="324"/>
      <c r="C5" s="324"/>
      <c r="D5" s="324"/>
      <c r="E5" s="292"/>
      <c r="F5" s="77" t="s">
        <v>52</v>
      </c>
      <c r="G5" s="77" t="s">
        <v>53</v>
      </c>
      <c r="H5" s="77" t="s">
        <v>54</v>
      </c>
      <c r="I5" s="77" t="s">
        <v>55</v>
      </c>
      <c r="J5" s="77" t="s">
        <v>56</v>
      </c>
      <c r="K5" s="319"/>
      <c r="L5" s="319"/>
      <c r="M5" s="320"/>
    </row>
    <row r="6" spans="1:13" s="43" customFormat="1" ht="23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9" t="s">
        <v>246</v>
      </c>
    </row>
    <row r="2" spans="1:12" s="44" customFormat="1" ht="25.5" customHeight="1">
      <c r="A2" s="326" t="s">
        <v>376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0" t="s">
        <v>17</v>
      </c>
    </row>
    <row r="4" spans="1:12" ht="27" customHeight="1">
      <c r="A4" s="328" t="s">
        <v>21</v>
      </c>
      <c r="B4" s="328" t="s">
        <v>19</v>
      </c>
      <c r="C4" s="328" t="s">
        <v>61</v>
      </c>
      <c r="D4" s="329" t="s">
        <v>70</v>
      </c>
      <c r="E4" s="328" t="s">
        <v>62</v>
      </c>
      <c r="F4" s="328" t="s">
        <v>15</v>
      </c>
      <c r="G4" s="327" t="s">
        <v>18</v>
      </c>
      <c r="H4" s="327" t="s">
        <v>23</v>
      </c>
      <c r="I4" s="327" t="s">
        <v>12</v>
      </c>
      <c r="J4" s="327" t="s">
        <v>25</v>
      </c>
      <c r="K4" s="327" t="s">
        <v>24</v>
      </c>
      <c r="L4" s="327" t="s">
        <v>16</v>
      </c>
    </row>
    <row r="5" spans="1:12" ht="27" customHeight="1">
      <c r="A5" s="328"/>
      <c r="B5" s="328"/>
      <c r="C5" s="328"/>
      <c r="D5" s="330"/>
      <c r="E5" s="328"/>
      <c r="F5" s="328"/>
      <c r="G5" s="327"/>
      <c r="H5" s="327"/>
      <c r="I5" s="327"/>
      <c r="J5" s="327"/>
      <c r="K5" s="327"/>
      <c r="L5" s="327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3" customFormat="1" ht="18.75" customHeight="1">
      <c r="A7" s="81"/>
      <c r="B7" s="81"/>
      <c r="C7" s="81"/>
      <c r="D7" s="81"/>
      <c r="E7" s="81"/>
      <c r="F7" s="82"/>
      <c r="G7" s="82"/>
      <c r="H7" s="82"/>
      <c r="I7" s="82"/>
      <c r="J7" s="82"/>
      <c r="K7" s="82"/>
      <c r="L7" s="82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/>
  <cols>
    <col min="1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4" t="s">
        <v>247</v>
      </c>
      <c r="B1" s="11"/>
      <c r="C1" s="11"/>
      <c r="D1" s="11"/>
      <c r="E1" s="11"/>
      <c r="F1" s="11"/>
      <c r="G1" s="11"/>
      <c r="H1" s="11"/>
    </row>
    <row r="2" spans="1:17" ht="25.5" customHeight="1">
      <c r="A2" s="331" t="s">
        <v>377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 ht="14.25" customHeight="1">
      <c r="Q3" s="85" t="s">
        <v>46</v>
      </c>
    </row>
    <row r="4" spans="1:17" s="13" customFormat="1" ht="25.5" customHeight="1">
      <c r="A4" s="335" t="s">
        <v>29</v>
      </c>
      <c r="B4" s="333" t="s">
        <v>30</v>
      </c>
      <c r="C4" s="333" t="s">
        <v>31</v>
      </c>
      <c r="D4" s="333" t="s">
        <v>32</v>
      </c>
      <c r="E4" s="333" t="s">
        <v>33</v>
      </c>
      <c r="F4" s="333" t="s">
        <v>34</v>
      </c>
      <c r="G4" s="333" t="s">
        <v>35</v>
      </c>
      <c r="H4" s="333" t="s">
        <v>36</v>
      </c>
      <c r="I4" s="333" t="s">
        <v>37</v>
      </c>
      <c r="J4" s="337" t="s">
        <v>39</v>
      </c>
      <c r="K4" s="339" t="s">
        <v>378</v>
      </c>
      <c r="L4" s="340"/>
      <c r="M4" s="340"/>
      <c r="N4" s="340"/>
      <c r="O4" s="340"/>
      <c r="P4" s="341"/>
      <c r="Q4" s="332" t="s">
        <v>38</v>
      </c>
    </row>
    <row r="5" spans="1:17" s="13" customFormat="1" ht="67.5" customHeight="1">
      <c r="A5" s="336"/>
      <c r="B5" s="334"/>
      <c r="C5" s="334"/>
      <c r="D5" s="334"/>
      <c r="E5" s="334"/>
      <c r="F5" s="334"/>
      <c r="G5" s="334"/>
      <c r="H5" s="334"/>
      <c r="I5" s="334"/>
      <c r="J5" s="338"/>
      <c r="K5" s="86" t="s">
        <v>40</v>
      </c>
      <c r="L5" s="87" t="s">
        <v>41</v>
      </c>
      <c r="M5" s="87" t="s">
        <v>42</v>
      </c>
      <c r="N5" s="87" t="s">
        <v>43</v>
      </c>
      <c r="O5" s="87" t="s">
        <v>44</v>
      </c>
      <c r="P5" s="87" t="s">
        <v>45</v>
      </c>
      <c r="Q5" s="332"/>
    </row>
    <row r="6" spans="1:17" s="93" customFormat="1" ht="21" customHeight="1">
      <c r="A6" s="88"/>
      <c r="B6" s="89"/>
      <c r="C6" s="90"/>
      <c r="D6" s="89"/>
      <c r="E6" s="89"/>
      <c r="F6" s="89"/>
      <c r="G6" s="89"/>
      <c r="H6" s="89"/>
      <c r="I6" s="91"/>
      <c r="J6" s="92"/>
      <c r="K6" s="92"/>
      <c r="L6" s="92"/>
      <c r="M6" s="92"/>
      <c r="N6" s="92"/>
      <c r="O6" s="92"/>
      <c r="P6" s="92"/>
      <c r="Q6" s="88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2020-01-20T03:12:33Z</cp:lastPrinted>
  <dcterms:created xsi:type="dcterms:W3CDTF">2015-10-15T04:08:44Z</dcterms:created>
  <dcterms:modified xsi:type="dcterms:W3CDTF">2022-01-12T06:09:41Z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